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Financial Reports\"/>
    </mc:Choice>
  </mc:AlternateContent>
  <xr:revisionPtr revIDLastSave="0" documentId="13_ncr:1_{5952CCE5-4A17-4B35-A2AA-BEE44F5DAADF}" xr6:coauthVersionLast="36" xr6:coauthVersionMax="36" xr10:uidLastSave="{00000000-0000-0000-0000-000000000000}"/>
  <bookViews>
    <workbookView xWindow="0" yWindow="0" windowWidth="23040" windowHeight="8772" activeTab="1" xr2:uid="{B3ECA0E7-0FF2-428B-A117-6F55D4D21841}"/>
  </bookViews>
  <sheets>
    <sheet name="General Fund" sheetId="1" r:id="rId1"/>
    <sheet name="Street Fund" sheetId="2" r:id="rId2"/>
    <sheet name="Enterprise Fund" sheetId="3" r:id="rId3"/>
    <sheet name="2101 Permissive-OPWC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C56" i="1" l="1"/>
  <c r="D56" i="1"/>
  <c r="E56" i="1"/>
  <c r="F56" i="1"/>
  <c r="G56" i="1"/>
  <c r="H56" i="1"/>
  <c r="I56" i="1"/>
  <c r="J56" i="1"/>
  <c r="K56" i="1"/>
  <c r="L56" i="1"/>
  <c r="E64" i="1" l="1"/>
  <c r="D64" i="1"/>
  <c r="C64" i="1"/>
  <c r="C24" i="6" l="1"/>
  <c r="D17" i="6" s="1"/>
  <c r="L15" i="6"/>
  <c r="L22" i="6" s="1"/>
  <c r="K15" i="6"/>
  <c r="K22" i="6" s="1"/>
  <c r="J15" i="6"/>
  <c r="J22" i="6" s="1"/>
  <c r="I15" i="6"/>
  <c r="I22" i="6" s="1"/>
  <c r="H15" i="6"/>
  <c r="H22" i="6" s="1"/>
  <c r="G15" i="6"/>
  <c r="G22" i="6" s="1"/>
  <c r="F15" i="6"/>
  <c r="F22" i="6" s="1"/>
  <c r="E15" i="6"/>
  <c r="E22" i="6" s="1"/>
  <c r="D15" i="6"/>
  <c r="D22" i="6" s="1"/>
  <c r="C15" i="6"/>
  <c r="C22" i="6" s="1"/>
  <c r="D24" i="6" l="1"/>
  <c r="E17" i="6" s="1"/>
  <c r="E24" i="6" s="1"/>
  <c r="F17" i="6" s="1"/>
  <c r="F24" i="6" s="1"/>
  <c r="G17" i="6" s="1"/>
  <c r="G24" i="6" s="1"/>
  <c r="H17" i="6" s="1"/>
  <c r="H24" i="6" s="1"/>
  <c r="I17" i="6" s="1"/>
  <c r="I24" i="6" s="1"/>
  <c r="J17" i="6" s="1"/>
  <c r="J24" i="6" s="1"/>
  <c r="K17" i="6" s="1"/>
  <c r="K24" i="6" s="1"/>
  <c r="L17" i="6" s="1"/>
  <c r="L24" i="6" s="1"/>
  <c r="C67" i="1"/>
  <c r="D61" i="1" s="1"/>
  <c r="C43" i="3"/>
  <c r="D37" i="3" s="1"/>
  <c r="D43" i="3" s="1"/>
  <c r="E37" i="3" s="1"/>
  <c r="L32" i="3"/>
  <c r="L41" i="3" s="1"/>
  <c r="K32" i="3"/>
  <c r="K41" i="3" s="1"/>
  <c r="J32" i="3"/>
  <c r="J41" i="3" s="1"/>
  <c r="I32" i="3"/>
  <c r="I41" i="3" s="1"/>
  <c r="H32" i="3"/>
  <c r="H41" i="3" s="1"/>
  <c r="G32" i="3"/>
  <c r="G41" i="3" s="1"/>
  <c r="F32" i="3"/>
  <c r="F41" i="3" s="1"/>
  <c r="E32" i="3"/>
  <c r="E41" i="3" s="1"/>
  <c r="D32" i="3"/>
  <c r="D41" i="3" s="1"/>
  <c r="C32" i="3"/>
  <c r="C41" i="3" s="1"/>
  <c r="E43" i="3" l="1"/>
  <c r="F43" i="3"/>
  <c r="G37" i="3" s="1"/>
  <c r="G43" i="3" s="1"/>
  <c r="H37" i="3" s="1"/>
  <c r="H43" i="3" s="1"/>
  <c r="I37" i="3" s="1"/>
  <c r="I43" i="3" s="1"/>
  <c r="J37" i="3" s="1"/>
  <c r="J43" i="3" s="1"/>
  <c r="K37" i="3" s="1"/>
  <c r="K43" i="3" s="1"/>
  <c r="L37" i="3" s="1"/>
  <c r="L43" i="3" s="1"/>
  <c r="L48" i="2"/>
  <c r="L58" i="2" s="1"/>
  <c r="K48" i="2"/>
  <c r="K58" i="2" s="1"/>
  <c r="J48" i="2"/>
  <c r="J58" i="2" s="1"/>
  <c r="I48" i="2"/>
  <c r="I58" i="2" s="1"/>
  <c r="H48" i="2"/>
  <c r="H58" i="2" s="1"/>
  <c r="G48" i="2"/>
  <c r="G58" i="2" s="1"/>
  <c r="F48" i="2"/>
  <c r="F58" i="2" s="1"/>
  <c r="E48" i="2"/>
  <c r="E58" i="2" s="1"/>
  <c r="D48" i="2"/>
  <c r="D58" i="2" s="1"/>
  <c r="C48" i="2"/>
  <c r="C58" i="2" s="1"/>
  <c r="C60" i="2" s="1"/>
  <c r="D53" i="2" s="1"/>
  <c r="K64" i="1"/>
  <c r="J64" i="1"/>
  <c r="I64" i="1"/>
  <c r="H64" i="1"/>
  <c r="D60" i="2" l="1"/>
  <c r="D67" i="1"/>
  <c r="E67" i="1" s="1"/>
  <c r="L64" i="1"/>
  <c r="G64" i="1"/>
  <c r="F64" i="1"/>
  <c r="E53" i="2" l="1"/>
  <c r="E60" i="2" s="1"/>
  <c r="F60" i="2" s="1"/>
  <c r="G53" i="2" s="1"/>
  <c r="G60" i="2" s="1"/>
  <c r="H53" i="2" s="1"/>
  <c r="H60" i="2" s="1"/>
  <c r="I53" i="2" s="1"/>
  <c r="I60" i="2" s="1"/>
  <c r="J53" i="2" s="1"/>
  <c r="J60" i="2" s="1"/>
  <c r="K53" i="2" s="1"/>
  <c r="K60" i="2" s="1"/>
  <c r="L53" i="2" s="1"/>
  <c r="L60" i="2" s="1"/>
  <c r="F67" i="1"/>
  <c r="G61" i="1" s="1"/>
  <c r="G67" i="1" s="1"/>
  <c r="H61" i="1" s="1"/>
  <c r="H67" i="1" s="1"/>
  <c r="I61" i="1" s="1"/>
  <c r="I67" i="1" s="1"/>
  <c r="J61" i="1" s="1"/>
  <c r="J67" i="1" s="1"/>
  <c r="K61" i="1" s="1"/>
  <c r="K67" i="1" s="1"/>
  <c r="L61" i="1" s="1"/>
  <c r="L67" i="1" s="1"/>
</calcChain>
</file>

<file path=xl/sharedStrings.xml><?xml version="1.0" encoding="utf-8"?>
<sst xmlns="http://schemas.openxmlformats.org/spreadsheetml/2006/main" count="193" uniqueCount="141">
  <si>
    <t>Fund</t>
  </si>
  <si>
    <t>Description</t>
  </si>
  <si>
    <t>Postage</t>
  </si>
  <si>
    <t>Electric</t>
  </si>
  <si>
    <t>Gas</t>
  </si>
  <si>
    <t>Telephone</t>
  </si>
  <si>
    <t>Mowing</t>
  </si>
  <si>
    <t>Insurance</t>
  </si>
  <si>
    <t>Engineering</t>
  </si>
  <si>
    <t>Planning</t>
  </si>
  <si>
    <t>Mayor Salary</t>
  </si>
  <si>
    <t>Council Salary</t>
  </si>
  <si>
    <t>FO Salary</t>
  </si>
  <si>
    <t>Zoning Insp</t>
  </si>
  <si>
    <t>OPERS</t>
  </si>
  <si>
    <t>Payroll Taxes</t>
  </si>
  <si>
    <t>Office Supplies</t>
  </si>
  <si>
    <t>Ads/Website</t>
  </si>
  <si>
    <t>Rita Retainer</t>
  </si>
  <si>
    <t>Audit</t>
  </si>
  <si>
    <t>Membership Dues</t>
  </si>
  <si>
    <t>Tornado Siren</t>
  </si>
  <si>
    <t>UAN</t>
  </si>
  <si>
    <t>Stormwater Study</t>
  </si>
  <si>
    <t>High/Hainsview TIP</t>
  </si>
  <si>
    <t>Ph5 Ditch</t>
  </si>
  <si>
    <t>Com/Zoning</t>
  </si>
  <si>
    <t>SS4A</t>
  </si>
  <si>
    <t>Village Hall</t>
  </si>
  <si>
    <t>Hanover Park</t>
  </si>
  <si>
    <t>Total Expenditures</t>
  </si>
  <si>
    <t>Fund Balance</t>
  </si>
  <si>
    <t>Balances</t>
  </si>
  <si>
    <t>O &amp; M</t>
  </si>
  <si>
    <t>Projects</t>
  </si>
  <si>
    <t>Debt</t>
  </si>
  <si>
    <t>Balance</t>
  </si>
  <si>
    <t>New Revenue</t>
  </si>
  <si>
    <t>Grant Remimbusement</t>
  </si>
  <si>
    <t>Expenditures</t>
  </si>
  <si>
    <t>Carry Over</t>
  </si>
  <si>
    <t>Signs</t>
  </si>
  <si>
    <t>Crack Sealing</t>
  </si>
  <si>
    <t>Cold Patch Material and labor</t>
  </si>
  <si>
    <t>Sidewalk/Street Sweaping</t>
  </si>
  <si>
    <t>Ditch Maintenance</t>
  </si>
  <si>
    <t>Culvert/Grate Repair</t>
  </si>
  <si>
    <t>Roadlines/Guardrails</t>
  </si>
  <si>
    <t>Snow Removal/Salt</t>
  </si>
  <si>
    <t>Road-flooding/ice</t>
  </si>
  <si>
    <t>tax collection fees</t>
  </si>
  <si>
    <t>Dry Dam Repair</t>
  </si>
  <si>
    <t>Drainage</t>
  </si>
  <si>
    <t>High Street Sidewalk</t>
  </si>
  <si>
    <t>Hains Hill Drainage Match</t>
  </si>
  <si>
    <t>Transfer In</t>
  </si>
  <si>
    <t>Paving</t>
  </si>
  <si>
    <t>mowing</t>
  </si>
  <si>
    <t>Sludge Haul</t>
  </si>
  <si>
    <t>Tap Inspections</t>
  </si>
  <si>
    <t>WWTP Management</t>
  </si>
  <si>
    <t>Reports</t>
  </si>
  <si>
    <t>Parts/labor</t>
  </si>
  <si>
    <t>Permits</t>
  </si>
  <si>
    <t>Office Supply</t>
  </si>
  <si>
    <t>Tax Collection Fees</t>
  </si>
  <si>
    <t>BPA Salary</t>
  </si>
  <si>
    <t>Billing Clerk Salary</t>
  </si>
  <si>
    <t>Zoning Permits</t>
  </si>
  <si>
    <t>Payroll taxes</t>
  </si>
  <si>
    <t>DLZ Clarifiers</t>
  </si>
  <si>
    <t>WWTP Expansion Study</t>
  </si>
  <si>
    <t>legal</t>
  </si>
  <si>
    <t>Land/ New Building</t>
  </si>
  <si>
    <t>Mosquito Spraying</t>
  </si>
  <si>
    <t>Engineering OPWC Lower Village Paving Ph 1 out of pocket</t>
  </si>
  <si>
    <t>Engineering OPWC Lower Village Paving Ph 1  MATCH</t>
  </si>
  <si>
    <t>Shelly paving MATCH</t>
  </si>
  <si>
    <t>OPWC Lower village Paving Ph 2 MATCH</t>
  </si>
  <si>
    <t>Ph 2-Grant</t>
  </si>
  <si>
    <t>Ph 2-Loan</t>
  </si>
  <si>
    <t>OPWC Lower village Paving Ph 2 Engineer Out of pocket</t>
  </si>
  <si>
    <t>OPWC 1-WHS 1</t>
  </si>
  <si>
    <t>OPWC 2- WHS 2</t>
  </si>
  <si>
    <t>OPWC 3 LVPP 1</t>
  </si>
  <si>
    <t>OPWC 4 LVPP 2</t>
  </si>
  <si>
    <t>SIB- Sidewalk</t>
  </si>
  <si>
    <t>Road Repairs, Curb Cuts</t>
  </si>
  <si>
    <t>Manhole Repairs Main St</t>
  </si>
  <si>
    <t>Prev FY Expenditures</t>
  </si>
  <si>
    <t>MS4</t>
  </si>
  <si>
    <t>Tree Trimming, cleanup- Streets</t>
  </si>
  <si>
    <t>OPWC 5-SW 1-2026</t>
  </si>
  <si>
    <t>OPWC 6-SW 2-2027</t>
  </si>
  <si>
    <t>OPWC 7-SW 3-2028</t>
  </si>
  <si>
    <t>Municipal Bond-1</t>
  </si>
  <si>
    <t>Municipal Bond-3 Paving</t>
  </si>
  <si>
    <t>High/Hainsiew TIP Pass Thru</t>
  </si>
  <si>
    <t>Flag Project</t>
  </si>
  <si>
    <t>High St Design- TIP match</t>
  </si>
  <si>
    <t>High St Design TIP Pass thru</t>
  </si>
  <si>
    <t>OPWC LVPP 2 Eng</t>
  </si>
  <si>
    <t>PW Superintendent</t>
  </si>
  <si>
    <t>Paving S. Main St/Marne</t>
  </si>
  <si>
    <t>Paving Marne Rd</t>
  </si>
  <si>
    <t>PW Super</t>
  </si>
  <si>
    <t>Grant Re OPWC LLVP 1</t>
  </si>
  <si>
    <t>Grant Re OPWC LLVP2</t>
  </si>
  <si>
    <t>Shelly Paving Grant LVPP 1</t>
  </si>
  <si>
    <t>Shelly Paving Loan LVPP 1</t>
  </si>
  <si>
    <t>WWTP Plant Review</t>
  </si>
  <si>
    <t>To Gether We Grow Gardens</t>
  </si>
  <si>
    <t>Enginnering/ Inspections</t>
  </si>
  <si>
    <t>Advertisement</t>
  </si>
  <si>
    <t>Traffic Light</t>
  </si>
  <si>
    <t>Hickman Rd Paving</t>
  </si>
  <si>
    <t>Road debri clean up</t>
  </si>
  <si>
    <t>Sunset Dr Culvert Repair</t>
  </si>
  <si>
    <t>Gas/Permissive</t>
  </si>
  <si>
    <t>Stormwater Updates</t>
  </si>
  <si>
    <t>OPWC 1- WHS 1 POY 2031</t>
  </si>
  <si>
    <t>OPWC 2- WHS 2- POY 2031</t>
  </si>
  <si>
    <t>OPWC 3- LVPP 1-2024- POY 2023</t>
  </si>
  <si>
    <t>OPWC 4- LVPP 2-2025 POY 2036</t>
  </si>
  <si>
    <t>Street/ Walkway Levy</t>
  </si>
  <si>
    <t>The Loss of Street/Walkway Levy will cause a deficiency by 2027</t>
  </si>
  <si>
    <t>SS4A Grant</t>
  </si>
  <si>
    <t>Paving Projects</t>
  </si>
  <si>
    <t xml:space="preserve">Stormwater Updates need to be scheduled out. </t>
  </si>
  <si>
    <t>Transfer In General to pay Debt</t>
  </si>
  <si>
    <t>Remove if Street levy does not pass</t>
  </si>
  <si>
    <t xml:space="preserve">As well as other items connected in General Fund. </t>
  </si>
  <si>
    <t>OPWC LVPP2 Match- paving</t>
  </si>
  <si>
    <t>Muncipal Bond 2 Drainage &amp; 4 Way Stop</t>
  </si>
  <si>
    <t>OWDA Loan thru 2028</t>
  </si>
  <si>
    <t>This is a living document</t>
  </si>
  <si>
    <t>Carryover is greatly reduced but OWDA loan is paid off. Infrustructure overhaul will be needed once loan is paid off.</t>
  </si>
  <si>
    <t>General Fund Future Forecast</t>
  </si>
  <si>
    <t>Street Fund Future Forecast</t>
  </si>
  <si>
    <t>Enterprise Fund Future Forecast</t>
  </si>
  <si>
    <t>2101 Permissive Fund Future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</si>
</sst>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i/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8">
    <xf numFmtId="0" fontId="0" fillId="0" borderId="0" xfId="0"/>
    <xf numFmtId="0" fontId="4" fillId="0" borderId="8" xfId="0" applyFont="1" applyBorder="1" applyAlignment="1">
      <alignment horizontal="left" vertical="center" wrapText="1"/>
    </xf>
    <xf numFmtId="44" fontId="4" fillId="0" borderId="13" xfId="1" applyFont="1" applyFill="1" applyBorder="1" applyAlignment="1">
      <alignment horizontal="left" vertical="center"/>
    </xf>
    <xf numFmtId="44" fontId="4" fillId="0" borderId="14" xfId="1" applyFont="1" applyFill="1" applyBorder="1" applyAlignment="1">
      <alignment horizontal="left" vertical="center"/>
    </xf>
    <xf numFmtId="44" fontId="4" fillId="0" borderId="9" xfId="1" applyFont="1" applyFill="1" applyBorder="1" applyAlignment="1">
      <alignment horizontal="left" vertical="center"/>
    </xf>
    <xf numFmtId="44" fontId="4" fillId="0" borderId="10" xfId="1" applyFont="1" applyFill="1" applyBorder="1" applyAlignment="1">
      <alignment horizontal="left" vertical="center"/>
    </xf>
    <xf numFmtId="44" fontId="5" fillId="0" borderId="9" xfId="0" applyNumberFormat="1" applyFont="1" applyBorder="1"/>
    <xf numFmtId="44" fontId="5" fillId="0" borderId="10" xfId="0" applyNumberFormat="1" applyFont="1" applyBorder="1"/>
    <xf numFmtId="0" fontId="3" fillId="0" borderId="17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4" fontId="4" fillId="0" borderId="18" xfId="1" applyFont="1" applyFill="1" applyBorder="1" applyAlignment="1">
      <alignment horizontal="left" vertical="center"/>
    </xf>
    <xf numFmtId="44" fontId="4" fillId="0" borderId="19" xfId="1" applyFont="1" applyFill="1" applyBorder="1" applyAlignment="1">
      <alignment horizontal="left" vertical="center"/>
    </xf>
    <xf numFmtId="0" fontId="3" fillId="0" borderId="0" xfId="0" applyFont="1"/>
    <xf numFmtId="0" fontId="4" fillId="0" borderId="17" xfId="0" applyFont="1" applyBorder="1"/>
    <xf numFmtId="0" fontId="4" fillId="0" borderId="7" xfId="0" applyFont="1" applyBorder="1" applyAlignment="1">
      <alignment horizontal="left" vertical="center" wrapText="1"/>
    </xf>
    <xf numFmtId="44" fontId="4" fillId="0" borderId="11" xfId="1" applyFont="1" applyFill="1" applyBorder="1" applyAlignment="1">
      <alignment horizontal="left" vertical="center"/>
    </xf>
    <xf numFmtId="44" fontId="4" fillId="0" borderId="12" xfId="1" applyFont="1" applyFill="1" applyBorder="1" applyAlignment="1">
      <alignment horizontal="left" vertical="center"/>
    </xf>
    <xf numFmtId="44" fontId="4" fillId="5" borderId="13" xfId="1" applyFont="1" applyFill="1" applyBorder="1" applyAlignment="1">
      <alignment horizontal="left" vertical="center"/>
    </xf>
    <xf numFmtId="44" fontId="4" fillId="5" borderId="9" xfId="1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center"/>
    </xf>
    <xf numFmtId="44" fontId="4" fillId="5" borderId="18" xfId="1" applyFont="1" applyFill="1" applyBorder="1" applyAlignment="1">
      <alignment horizontal="left" vertical="center"/>
    </xf>
    <xf numFmtId="44" fontId="4" fillId="5" borderId="11" xfId="1" applyFont="1" applyFill="1" applyBorder="1" applyAlignment="1">
      <alignment horizontal="left" vertical="center"/>
    </xf>
    <xf numFmtId="44" fontId="3" fillId="0" borderId="0" xfId="1" applyFont="1" applyFill="1" applyBorder="1" applyAlignment="1">
      <alignment vertical="center"/>
    </xf>
    <xf numFmtId="44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4" fontId="4" fillId="0" borderId="0" xfId="1" applyFont="1" applyFill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0" fillId="5" borderId="0" xfId="0" applyFill="1"/>
    <xf numFmtId="0" fontId="4" fillId="0" borderId="17" xfId="0" applyFont="1" applyBorder="1" applyAlignment="1">
      <alignment horizontal="left" vertical="center" wrapText="1"/>
    </xf>
    <xf numFmtId="44" fontId="3" fillId="6" borderId="15" xfId="1" applyFont="1" applyFill="1" applyBorder="1" applyAlignment="1">
      <alignment horizontal="left" vertical="center"/>
    </xf>
    <xf numFmtId="44" fontId="3" fillId="6" borderId="16" xfId="1" applyFont="1" applyFill="1" applyBorder="1" applyAlignment="1">
      <alignment horizontal="left" vertical="center"/>
    </xf>
    <xf numFmtId="0" fontId="0" fillId="7" borderId="21" xfId="0" applyFill="1" applyBorder="1"/>
    <xf numFmtId="0" fontId="0" fillId="7" borderId="22" xfId="0" applyFill="1" applyBorder="1"/>
    <xf numFmtId="0" fontId="0" fillId="7" borderId="23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8" borderId="21" xfId="0" applyFill="1" applyBorder="1"/>
    <xf numFmtId="0" fontId="0" fillId="8" borderId="22" xfId="0" applyFill="1" applyBorder="1"/>
    <xf numFmtId="0" fontId="0" fillId="8" borderId="23" xfId="0" applyFill="1" applyBorder="1"/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3" fillId="6" borderId="24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44" fontId="3" fillId="3" borderId="11" xfId="1" applyFont="1" applyFill="1" applyBorder="1" applyAlignment="1">
      <alignment horizontal="left" vertical="center"/>
    </xf>
    <xf numFmtId="44" fontId="3" fillId="6" borderId="11" xfId="1" applyFont="1" applyFill="1" applyBorder="1" applyAlignment="1">
      <alignment horizontal="left" vertical="center"/>
    </xf>
    <xf numFmtId="44" fontId="3" fillId="3" borderId="12" xfId="1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44" fontId="4" fillId="0" borderId="0" xfId="1" applyFont="1" applyFill="1" applyBorder="1" applyAlignment="1">
      <alignment vertical="center"/>
    </xf>
    <xf numFmtId="44" fontId="4" fillId="0" borderId="27" xfId="1" applyFont="1" applyFill="1" applyBorder="1" applyAlignment="1">
      <alignment horizontal="left" vertical="center"/>
    </xf>
    <xf numFmtId="44" fontId="4" fillId="0" borderId="28" xfId="1" applyFont="1" applyFill="1" applyBorder="1" applyAlignment="1">
      <alignment horizontal="left" vertical="center"/>
    </xf>
    <xf numFmtId="44" fontId="4" fillId="0" borderId="26" xfId="1" applyFont="1" applyFill="1" applyBorder="1" applyAlignment="1">
      <alignment horizontal="left" vertical="center"/>
    </xf>
    <xf numFmtId="44" fontId="3" fillId="6" borderId="29" xfId="1" applyFont="1" applyFill="1" applyBorder="1" applyAlignment="1">
      <alignment horizontal="left" vertical="center"/>
    </xf>
    <xf numFmtId="0" fontId="4" fillId="0" borderId="26" xfId="0" applyFont="1" applyBorder="1" applyAlignment="1">
      <alignment horizontal="center"/>
    </xf>
    <xf numFmtId="44" fontId="4" fillId="0" borderId="30" xfId="1" applyFont="1" applyFill="1" applyBorder="1" applyAlignment="1">
      <alignment horizontal="left" vertical="center"/>
    </xf>
    <xf numFmtId="44" fontId="3" fillId="3" borderId="28" xfId="1" applyFont="1" applyFill="1" applyBorder="1" applyAlignment="1">
      <alignment horizontal="left" vertical="center"/>
    </xf>
    <xf numFmtId="44" fontId="6" fillId="5" borderId="9" xfId="1" applyFont="1" applyFill="1" applyBorder="1" applyAlignment="1">
      <alignment horizontal="left" vertical="center"/>
    </xf>
    <xf numFmtId="44" fontId="6" fillId="7" borderId="9" xfId="1" applyFont="1" applyFill="1" applyBorder="1" applyAlignment="1">
      <alignment horizontal="left" vertical="center"/>
    </xf>
    <xf numFmtId="44" fontId="6" fillId="0" borderId="9" xfId="1" applyFont="1" applyFill="1" applyBorder="1" applyAlignment="1">
      <alignment horizontal="left" vertical="center"/>
    </xf>
    <xf numFmtId="44" fontId="6" fillId="0" borderId="18" xfId="1" applyFont="1" applyFill="1" applyBorder="1" applyAlignment="1">
      <alignment horizontal="left" vertical="center"/>
    </xf>
    <xf numFmtId="44" fontId="6" fillId="0" borderId="13" xfId="1" applyFont="1" applyFill="1" applyBorder="1" applyAlignment="1">
      <alignment horizontal="left" vertical="center"/>
    </xf>
    <xf numFmtId="44" fontId="7" fillId="5" borderId="9" xfId="1" applyFont="1" applyFill="1" applyBorder="1" applyAlignment="1">
      <alignment horizontal="left" vertical="center"/>
    </xf>
    <xf numFmtId="44" fontId="8" fillId="0" borderId="9" xfId="1" applyFont="1" applyFill="1" applyBorder="1" applyAlignment="1">
      <alignment horizontal="left" vertical="center"/>
    </xf>
    <xf numFmtId="44" fontId="7" fillId="5" borderId="10" xfId="1" applyFont="1" applyFill="1" applyBorder="1" applyAlignment="1">
      <alignment horizontal="left" vertical="center"/>
    </xf>
    <xf numFmtId="44" fontId="8" fillId="0" borderId="10" xfId="1" applyFont="1" applyFill="1" applyBorder="1" applyAlignment="1">
      <alignment horizontal="left" vertical="center"/>
    </xf>
    <xf numFmtId="0" fontId="4" fillId="0" borderId="31" xfId="0" applyFont="1" applyBorder="1" applyAlignment="1">
      <alignment horizontal="left" vertical="center" wrapText="1"/>
    </xf>
    <xf numFmtId="0" fontId="9" fillId="0" borderId="0" xfId="0" applyFont="1"/>
    <xf numFmtId="44" fontId="10" fillId="5" borderId="9" xfId="1" applyFont="1" applyFill="1" applyBorder="1" applyAlignment="1">
      <alignment horizontal="left" vertical="center"/>
    </xf>
    <xf numFmtId="44" fontId="10" fillId="5" borderId="10" xfId="1" applyFont="1" applyFill="1" applyBorder="1" applyAlignment="1">
      <alignment horizontal="left" vertical="center"/>
    </xf>
    <xf numFmtId="44" fontId="6" fillId="0" borderId="10" xfId="1" applyFont="1" applyFill="1" applyBorder="1" applyAlignment="1">
      <alignment horizontal="left" vertical="center"/>
    </xf>
    <xf numFmtId="44" fontId="6" fillId="0" borderId="19" xfId="1" applyFont="1" applyFill="1" applyBorder="1" applyAlignment="1">
      <alignment horizontal="left" vertical="center"/>
    </xf>
    <xf numFmtId="44" fontId="6" fillId="0" borderId="14" xfId="1" applyFont="1" applyFill="1" applyBorder="1" applyAlignment="1">
      <alignment horizontal="left" vertical="center"/>
    </xf>
    <xf numFmtId="0" fontId="9" fillId="7" borderId="22" xfId="0" applyFont="1" applyFill="1" applyBorder="1"/>
    <xf numFmtId="44" fontId="3" fillId="0" borderId="9" xfId="1" applyFont="1" applyFill="1" applyBorder="1" applyAlignment="1">
      <alignment horizontal="left" vertical="center"/>
    </xf>
    <xf numFmtId="44" fontId="3" fillId="5" borderId="9" xfId="1" applyFont="1" applyFill="1" applyBorder="1" applyAlignment="1">
      <alignment horizontal="left" vertical="center"/>
    </xf>
    <xf numFmtId="44" fontId="3" fillId="0" borderId="10" xfId="1" applyFont="1" applyFill="1" applyBorder="1" applyAlignment="1">
      <alignment horizontal="left" vertical="center"/>
    </xf>
    <xf numFmtId="0" fontId="0" fillId="7" borderId="22" xfId="0" applyFont="1" applyFill="1" applyBorder="1"/>
    <xf numFmtId="0" fontId="0" fillId="0" borderId="0" xfId="0" applyFont="1"/>
    <xf numFmtId="0" fontId="9" fillId="4" borderId="22" xfId="0" applyFont="1" applyFill="1" applyBorder="1"/>
    <xf numFmtId="44" fontId="3" fillId="0" borderId="27" xfId="1" applyFont="1" applyFill="1" applyBorder="1" applyAlignment="1">
      <alignment horizontal="left" vertical="center"/>
    </xf>
    <xf numFmtId="0" fontId="11" fillId="0" borderId="24" xfId="0" applyFont="1" applyBorder="1" applyAlignment="1">
      <alignment horizontal="left" vertical="center" wrapText="1"/>
    </xf>
    <xf numFmtId="44" fontId="11" fillId="0" borderId="9" xfId="1" applyFont="1" applyFill="1" applyBorder="1" applyAlignment="1">
      <alignment horizontal="left" vertical="center"/>
    </xf>
    <xf numFmtId="44" fontId="11" fillId="5" borderId="9" xfId="1" applyFont="1" applyFill="1" applyBorder="1" applyAlignment="1">
      <alignment horizontal="left" vertical="center"/>
    </xf>
    <xf numFmtId="44" fontId="11" fillId="0" borderId="27" xfId="1" applyFont="1" applyFill="1" applyBorder="1" applyAlignment="1">
      <alignment horizontal="left" vertical="center"/>
    </xf>
    <xf numFmtId="44" fontId="11" fillId="0" borderId="10" xfId="1" applyFont="1" applyFill="1" applyBorder="1" applyAlignment="1">
      <alignment horizontal="left" vertical="center"/>
    </xf>
    <xf numFmtId="0" fontId="12" fillId="4" borderId="22" xfId="0" applyFont="1" applyFill="1" applyBorder="1"/>
    <xf numFmtId="44" fontId="13" fillId="0" borderId="9" xfId="1" applyFont="1" applyFill="1" applyBorder="1" applyAlignment="1">
      <alignment horizontal="left" vertical="center"/>
    </xf>
    <xf numFmtId="44" fontId="13" fillId="5" borderId="9" xfId="1" applyFont="1" applyFill="1" applyBorder="1" applyAlignment="1">
      <alignment horizontal="left" vertical="center"/>
    </xf>
    <xf numFmtId="44" fontId="13" fillId="0" borderId="27" xfId="1" applyFont="1" applyFill="1" applyBorder="1" applyAlignment="1">
      <alignment horizontal="left" vertical="center"/>
    </xf>
    <xf numFmtId="44" fontId="13" fillId="0" borderId="10" xfId="1" applyFont="1" applyFill="1" applyBorder="1" applyAlignment="1">
      <alignment horizontal="left" vertical="center"/>
    </xf>
    <xf numFmtId="0" fontId="12" fillId="0" borderId="0" xfId="0" applyFont="1"/>
    <xf numFmtId="0" fontId="9" fillId="4" borderId="23" xfId="0" applyFont="1" applyFill="1" applyBorder="1"/>
    <xf numFmtId="0" fontId="4" fillId="7" borderId="8" xfId="0" applyFont="1" applyFill="1" applyBorder="1" applyAlignment="1">
      <alignment horizontal="left" vertical="center" wrapText="1"/>
    </xf>
    <xf numFmtId="44" fontId="6" fillId="7" borderId="10" xfId="1" applyFont="1" applyFill="1" applyBorder="1" applyAlignment="1">
      <alignment horizontal="left" vertical="center"/>
    </xf>
    <xf numFmtId="44" fontId="6" fillId="7" borderId="18" xfId="1" applyFont="1" applyFill="1" applyBorder="1" applyAlignment="1">
      <alignment horizontal="left" vertical="center"/>
    </xf>
    <xf numFmtId="44" fontId="6" fillId="7" borderId="19" xfId="1" applyFont="1" applyFill="1" applyBorder="1" applyAlignment="1">
      <alignment horizontal="left" vertical="center"/>
    </xf>
    <xf numFmtId="44" fontId="4" fillId="9" borderId="9" xfId="1" applyFont="1" applyFill="1" applyBorder="1" applyAlignment="1">
      <alignment horizontal="left" vertical="center"/>
    </xf>
    <xf numFmtId="44" fontId="3" fillId="9" borderId="9" xfId="1" applyFont="1" applyFill="1" applyBorder="1" applyAlignment="1">
      <alignment horizontal="left" vertical="center"/>
    </xf>
    <xf numFmtId="44" fontId="13" fillId="9" borderId="9" xfId="1" applyFont="1" applyFill="1" applyBorder="1" applyAlignment="1">
      <alignment horizontal="left" vertical="center"/>
    </xf>
    <xf numFmtId="44" fontId="4" fillId="9" borderId="18" xfId="1" applyFont="1" applyFill="1" applyBorder="1" applyAlignment="1">
      <alignment horizontal="left" vertical="center"/>
    </xf>
    <xf numFmtId="44" fontId="4" fillId="9" borderId="13" xfId="1" applyFont="1" applyFill="1" applyBorder="1" applyAlignment="1">
      <alignment horizontal="left" vertical="center"/>
    </xf>
    <xf numFmtId="0" fontId="4" fillId="9" borderId="13" xfId="0" applyFont="1" applyFill="1" applyBorder="1" applyAlignment="1">
      <alignment horizontal="center"/>
    </xf>
    <xf numFmtId="44" fontId="4" fillId="9" borderId="11" xfId="1" applyFont="1" applyFill="1" applyBorder="1" applyAlignment="1">
      <alignment horizontal="left" vertical="center"/>
    </xf>
    <xf numFmtId="44" fontId="4" fillId="7" borderId="9" xfId="1" applyFont="1" applyFill="1" applyBorder="1" applyAlignment="1">
      <alignment horizontal="left" vertical="center"/>
    </xf>
    <xf numFmtId="44" fontId="4" fillId="7" borderId="10" xfId="1" applyFont="1" applyFill="1" applyBorder="1" applyAlignment="1">
      <alignment horizontal="left" vertical="center"/>
    </xf>
    <xf numFmtId="44" fontId="11" fillId="9" borderId="9" xfId="1" applyFont="1" applyFill="1" applyBorder="1" applyAlignment="1">
      <alignment horizontal="left" vertical="center"/>
    </xf>
    <xf numFmtId="44" fontId="6" fillId="9" borderId="9" xfId="1" applyFont="1" applyFill="1" applyBorder="1" applyAlignment="1">
      <alignment horizontal="left" vertical="center"/>
    </xf>
    <xf numFmtId="44" fontId="6" fillId="9" borderId="18" xfId="1" applyFont="1" applyFill="1" applyBorder="1" applyAlignment="1">
      <alignment horizontal="left" vertical="center"/>
    </xf>
    <xf numFmtId="44" fontId="6" fillId="9" borderId="13" xfId="1" applyFont="1" applyFill="1" applyBorder="1" applyAlignment="1">
      <alignment horizontal="left" vertical="center"/>
    </xf>
    <xf numFmtId="44" fontId="10" fillId="9" borderId="9" xfId="1" applyFont="1" applyFill="1" applyBorder="1" applyAlignment="1">
      <alignment horizontal="left" vertical="center"/>
    </xf>
    <xf numFmtId="44" fontId="3" fillId="3" borderId="15" xfId="1" applyFont="1" applyFill="1" applyBorder="1" applyAlignment="1">
      <alignment horizontal="left" vertical="center"/>
    </xf>
    <xf numFmtId="0" fontId="13" fillId="0" borderId="17" xfId="0" applyFont="1" applyBorder="1"/>
    <xf numFmtId="44" fontId="13" fillId="0" borderId="18" xfId="1" applyFont="1" applyFill="1" applyBorder="1" applyAlignment="1">
      <alignment horizontal="left" vertical="center"/>
    </xf>
    <xf numFmtId="44" fontId="13" fillId="5" borderId="18" xfId="1" applyFont="1" applyFill="1" applyBorder="1" applyAlignment="1">
      <alignment horizontal="left" vertical="center"/>
    </xf>
    <xf numFmtId="44" fontId="13" fillId="9" borderId="18" xfId="1" applyFont="1" applyFill="1" applyBorder="1" applyAlignment="1">
      <alignment horizontal="left" vertical="center"/>
    </xf>
    <xf numFmtId="44" fontId="13" fillId="0" borderId="30" xfId="1" applyFont="1" applyFill="1" applyBorder="1" applyAlignment="1">
      <alignment horizontal="left" vertical="center"/>
    </xf>
    <xf numFmtId="44" fontId="13" fillId="0" borderId="19" xfId="1" applyFont="1" applyFill="1" applyBorder="1" applyAlignment="1">
      <alignment horizontal="left" vertical="center"/>
    </xf>
    <xf numFmtId="0" fontId="4" fillId="0" borderId="32" xfId="0" applyFont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44" fontId="14" fillId="3" borderId="28" xfId="1" applyFont="1" applyFill="1" applyBorder="1" applyAlignment="1">
      <alignment horizontal="left" vertical="center"/>
    </xf>
    <xf numFmtId="44" fontId="14" fillId="3" borderId="12" xfId="1" applyFont="1" applyFill="1" applyBorder="1" applyAlignment="1">
      <alignment horizontal="left" vertical="center"/>
    </xf>
    <xf numFmtId="0" fontId="4" fillId="11" borderId="24" xfId="0" applyFont="1" applyFill="1" applyBorder="1" applyAlignment="1">
      <alignment horizontal="left" vertical="center" wrapText="1"/>
    </xf>
    <xf numFmtId="0" fontId="0" fillId="4" borderId="1" xfId="0" applyFill="1" applyBorder="1"/>
    <xf numFmtId="0" fontId="0" fillId="4" borderId="33" xfId="0" applyFill="1" applyBorder="1"/>
    <xf numFmtId="0" fontId="0" fillId="4" borderId="4" xfId="0" applyFill="1" applyBorder="1"/>
    <xf numFmtId="0" fontId="4" fillId="0" borderId="34" xfId="0" applyFont="1" applyBorder="1" applyAlignment="1">
      <alignment horizontal="left" vertical="center" wrapText="1"/>
    </xf>
    <xf numFmtId="44" fontId="4" fillId="0" borderId="35" xfId="1" applyFont="1" applyFill="1" applyBorder="1" applyAlignment="1">
      <alignment horizontal="left" vertical="center"/>
    </xf>
    <xf numFmtId="44" fontId="4" fillId="5" borderId="35" xfId="1" applyFont="1" applyFill="1" applyBorder="1" applyAlignment="1">
      <alignment horizontal="left" vertical="center"/>
    </xf>
    <xf numFmtId="44" fontId="4" fillId="9" borderId="35" xfId="1" applyFont="1" applyFill="1" applyBorder="1" applyAlignment="1">
      <alignment horizontal="left" vertical="center"/>
    </xf>
    <xf numFmtId="44" fontId="4" fillId="0" borderId="36" xfId="1" applyFont="1" applyFill="1" applyBorder="1" applyAlignment="1">
      <alignment horizontal="left" vertical="center"/>
    </xf>
    <xf numFmtId="0" fontId="5" fillId="8" borderId="22" xfId="0" applyFont="1" applyFill="1" applyBorder="1"/>
    <xf numFmtId="0" fontId="13" fillId="10" borderId="17" xfId="0" applyFont="1" applyFill="1" applyBorder="1"/>
    <xf numFmtId="44" fontId="13" fillId="10" borderId="9" xfId="1" applyFont="1" applyFill="1" applyBorder="1" applyAlignment="1">
      <alignment horizontal="left" vertical="center"/>
    </xf>
    <xf numFmtId="44" fontId="13" fillId="10" borderId="27" xfId="1" applyFont="1" applyFill="1" applyBorder="1" applyAlignment="1">
      <alignment horizontal="left" vertical="center"/>
    </xf>
    <xf numFmtId="44" fontId="13" fillId="10" borderId="10" xfId="1" applyFont="1" applyFill="1" applyBorder="1" applyAlignment="1">
      <alignment horizontal="left" vertical="center"/>
    </xf>
    <xf numFmtId="44" fontId="6" fillId="5" borderId="18" xfId="1" applyFont="1" applyFill="1" applyBorder="1" applyAlignment="1">
      <alignment horizontal="left" vertical="center"/>
    </xf>
    <xf numFmtId="44" fontId="6" fillId="5" borderId="13" xfId="1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 wrapText="1"/>
    </xf>
    <xf numFmtId="44" fontId="6" fillId="5" borderId="10" xfId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5" fillId="8" borderId="21" xfId="0" applyFont="1" applyFill="1" applyBorder="1"/>
    <xf numFmtId="44" fontId="4" fillId="12" borderId="9" xfId="1" applyFont="1" applyFill="1" applyBorder="1" applyAlignment="1">
      <alignment horizontal="left" vertical="center"/>
    </xf>
    <xf numFmtId="0" fontId="0" fillId="12" borderId="0" xfId="0" applyFill="1"/>
    <xf numFmtId="0" fontId="4" fillId="0" borderId="31" xfId="0" applyFont="1" applyFill="1" applyBorder="1" applyAlignment="1">
      <alignment horizontal="left" vertical="center" wrapText="1"/>
    </xf>
    <xf numFmtId="44" fontId="5" fillId="9" borderId="9" xfId="0" applyNumberFormat="1" applyFont="1" applyFill="1" applyBorder="1"/>
    <xf numFmtId="0" fontId="4" fillId="0" borderId="13" xfId="0" applyFont="1" applyFill="1" applyBorder="1" applyAlignment="1">
      <alignment horizontal="center"/>
    </xf>
    <xf numFmtId="44" fontId="10" fillId="0" borderId="9" xfId="1" applyFont="1" applyFill="1" applyBorder="1" applyAlignment="1">
      <alignment horizontal="left" vertical="center"/>
    </xf>
    <xf numFmtId="44" fontId="4" fillId="5" borderId="10" xfId="1" applyFont="1" applyFill="1" applyBorder="1" applyAlignment="1">
      <alignment horizontal="left" vertical="center"/>
    </xf>
    <xf numFmtId="0" fontId="4" fillId="7" borderId="17" xfId="0" applyFont="1" applyFill="1" applyBorder="1" applyAlignment="1">
      <alignment horizontal="left" vertical="center" wrapText="1"/>
    </xf>
    <xf numFmtId="44" fontId="4" fillId="7" borderId="13" xfId="1" applyFont="1" applyFill="1" applyBorder="1" applyAlignment="1">
      <alignment horizontal="left" vertical="center"/>
    </xf>
    <xf numFmtId="44" fontId="4" fillId="7" borderId="14" xfId="1" applyFont="1" applyFill="1" applyBorder="1" applyAlignment="1">
      <alignment horizontal="left" vertical="center"/>
    </xf>
    <xf numFmtId="0" fontId="4" fillId="0" borderId="37" xfId="0" applyFont="1" applyBorder="1" applyAlignment="1">
      <alignment horizontal="left" vertical="center" wrapText="1"/>
    </xf>
    <xf numFmtId="0" fontId="9" fillId="0" borderId="0" xfId="0" applyFont="1" applyFill="1"/>
    <xf numFmtId="0" fontId="0" fillId="0" borderId="0" xfId="0" applyFill="1"/>
    <xf numFmtId="44" fontId="15" fillId="9" borderId="9" xfId="1" applyFont="1" applyFill="1" applyBorder="1" applyAlignment="1">
      <alignment horizontal="left" vertical="center"/>
    </xf>
    <xf numFmtId="44" fontId="16" fillId="0" borderId="9" xfId="1" applyFont="1" applyFill="1" applyBorder="1" applyAlignment="1">
      <alignment horizontal="left" vertical="center"/>
    </xf>
    <xf numFmtId="44" fontId="16" fillId="9" borderId="9" xfId="1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9AA3F-791B-43E6-9138-70BFB6AAB272}">
  <dimension ref="A1:Q86"/>
  <sheetViews>
    <sheetView zoomScale="92" zoomScaleNormal="92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8" sqref="P8"/>
    </sheetView>
  </sheetViews>
  <sheetFormatPr defaultRowHeight="14.4" x14ac:dyDescent="0.3"/>
  <cols>
    <col min="2" max="3" width="12" customWidth="1"/>
    <col min="4" max="4" width="11.109375" customWidth="1"/>
    <col min="5" max="5" width="11.88671875" customWidth="1"/>
    <col min="6" max="6" width="11.33203125" customWidth="1"/>
    <col min="7" max="11" width="11.5546875" customWidth="1"/>
    <col min="12" max="12" width="12.6640625" customWidth="1"/>
  </cols>
  <sheetData>
    <row r="1" spans="1:13" ht="14.4" customHeight="1" x14ac:dyDescent="0.3">
      <c r="A1" s="160" t="s">
        <v>137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2"/>
    </row>
    <row r="2" spans="1:13" ht="15" customHeight="1" thickBot="1" x14ac:dyDescent="0.35">
      <c r="A2" s="163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5"/>
    </row>
    <row r="3" spans="1:13" x14ac:dyDescent="0.3">
      <c r="A3" s="33"/>
      <c r="B3" s="166" t="s">
        <v>1</v>
      </c>
      <c r="C3" s="168">
        <v>2022</v>
      </c>
      <c r="D3" s="168">
        <v>2023</v>
      </c>
      <c r="E3" s="168">
        <v>2024</v>
      </c>
      <c r="F3" s="168">
        <v>2025</v>
      </c>
      <c r="G3" s="168">
        <v>2026</v>
      </c>
      <c r="H3" s="172">
        <v>2027</v>
      </c>
      <c r="I3" s="172">
        <v>2028</v>
      </c>
      <c r="J3" s="172">
        <v>2029</v>
      </c>
      <c r="K3" s="172">
        <v>2030</v>
      </c>
      <c r="L3" s="170">
        <v>2031</v>
      </c>
    </row>
    <row r="4" spans="1:13" x14ac:dyDescent="0.3">
      <c r="A4" s="34"/>
      <c r="B4" s="167"/>
      <c r="C4" s="169"/>
      <c r="D4" s="169"/>
      <c r="E4" s="169"/>
      <c r="F4" s="169"/>
      <c r="G4" s="169"/>
      <c r="H4" s="168"/>
      <c r="I4" s="168"/>
      <c r="J4" s="168"/>
      <c r="K4" s="168"/>
      <c r="L4" s="171"/>
      <c r="M4" s="155"/>
    </row>
    <row r="5" spans="1:13" x14ac:dyDescent="0.3">
      <c r="A5" s="34" t="s">
        <v>33</v>
      </c>
      <c r="B5" s="150" t="s">
        <v>3</v>
      </c>
      <c r="C5" s="151">
        <v>4275.33</v>
      </c>
      <c r="D5" s="151">
        <v>4552.12</v>
      </c>
      <c r="E5" s="151">
        <v>5000</v>
      </c>
      <c r="F5" s="102">
        <v>5000</v>
      </c>
      <c r="G5" s="151">
        <v>5000</v>
      </c>
      <c r="H5" s="151">
        <v>5000</v>
      </c>
      <c r="I5" s="151">
        <v>5000</v>
      </c>
      <c r="J5" s="151">
        <v>5000</v>
      </c>
      <c r="K5" s="151">
        <v>5000</v>
      </c>
      <c r="L5" s="152">
        <v>5000</v>
      </c>
    </row>
    <row r="6" spans="1:13" s="68" customFormat="1" x14ac:dyDescent="0.3">
      <c r="A6" s="74"/>
      <c r="B6" s="141" t="s">
        <v>4</v>
      </c>
      <c r="C6" s="4">
        <v>1544.45</v>
      </c>
      <c r="D6" s="4">
        <v>1608.27</v>
      </c>
      <c r="E6" s="4">
        <v>2000</v>
      </c>
      <c r="F6" s="98">
        <v>2000</v>
      </c>
      <c r="G6" s="4">
        <v>2000</v>
      </c>
      <c r="H6" s="4">
        <v>2000</v>
      </c>
      <c r="I6" s="4">
        <v>2000</v>
      </c>
      <c r="J6" s="4">
        <v>2000</v>
      </c>
      <c r="K6" s="4">
        <v>2000</v>
      </c>
      <c r="L6" s="5">
        <v>2000</v>
      </c>
    </row>
    <row r="7" spans="1:13" x14ac:dyDescent="0.3">
      <c r="A7" s="34"/>
      <c r="B7" s="94" t="s">
        <v>5</v>
      </c>
      <c r="C7" s="105">
        <v>1396.46</v>
      </c>
      <c r="D7" s="105">
        <v>1459.59</v>
      </c>
      <c r="E7" s="105">
        <v>1800</v>
      </c>
      <c r="F7" s="98">
        <v>1800</v>
      </c>
      <c r="G7" s="105">
        <v>1800</v>
      </c>
      <c r="H7" s="105">
        <v>1800</v>
      </c>
      <c r="I7" s="105">
        <v>1800</v>
      </c>
      <c r="J7" s="105">
        <v>1800</v>
      </c>
      <c r="K7" s="105">
        <v>1800</v>
      </c>
      <c r="L7" s="106">
        <v>1800</v>
      </c>
    </row>
    <row r="8" spans="1:13" s="68" customFormat="1" x14ac:dyDescent="0.3">
      <c r="A8" s="74"/>
      <c r="B8" s="141" t="s">
        <v>6</v>
      </c>
      <c r="C8" s="4">
        <v>7250</v>
      </c>
      <c r="D8" s="4">
        <v>6950</v>
      </c>
      <c r="E8" s="4">
        <v>8000</v>
      </c>
      <c r="F8" s="98">
        <v>8000</v>
      </c>
      <c r="G8" s="4">
        <v>8000</v>
      </c>
      <c r="H8" s="4">
        <v>8000</v>
      </c>
      <c r="I8" s="4">
        <v>8000</v>
      </c>
      <c r="J8" s="4">
        <v>8000</v>
      </c>
      <c r="K8" s="4">
        <v>8000</v>
      </c>
      <c r="L8" s="5">
        <v>8000</v>
      </c>
    </row>
    <row r="9" spans="1:13" s="79" customFormat="1" x14ac:dyDescent="0.3">
      <c r="A9" s="78"/>
      <c r="B9" s="94" t="s">
        <v>7</v>
      </c>
      <c r="C9" s="105">
        <v>3800</v>
      </c>
      <c r="D9" s="105">
        <v>4004</v>
      </c>
      <c r="E9" s="105">
        <v>4243</v>
      </c>
      <c r="F9" s="98">
        <v>5500</v>
      </c>
      <c r="G9" s="105">
        <v>5500</v>
      </c>
      <c r="H9" s="105">
        <v>5500</v>
      </c>
      <c r="I9" s="105">
        <v>5500</v>
      </c>
      <c r="J9" s="105">
        <v>5500</v>
      </c>
      <c r="K9" s="105">
        <v>5500</v>
      </c>
      <c r="L9" s="106">
        <v>5500</v>
      </c>
    </row>
    <row r="10" spans="1:13" s="68" customFormat="1" x14ac:dyDescent="0.3">
      <c r="A10" s="74"/>
      <c r="B10" s="141" t="s">
        <v>72</v>
      </c>
      <c r="C10" s="4">
        <v>7243</v>
      </c>
      <c r="D10" s="4">
        <v>29555.35</v>
      </c>
      <c r="E10" s="4">
        <v>26775</v>
      </c>
      <c r="F10" s="98">
        <v>50000</v>
      </c>
      <c r="G10" s="4">
        <v>50000</v>
      </c>
      <c r="H10" s="4">
        <v>50000</v>
      </c>
      <c r="I10" s="4">
        <v>50000</v>
      </c>
      <c r="J10" s="4">
        <v>50000</v>
      </c>
      <c r="K10" s="4">
        <v>50000</v>
      </c>
      <c r="L10" s="5">
        <v>50000</v>
      </c>
    </row>
    <row r="11" spans="1:13" x14ac:dyDescent="0.3">
      <c r="A11" s="34"/>
      <c r="B11" s="94" t="s">
        <v>8</v>
      </c>
      <c r="C11" s="105">
        <v>15162</v>
      </c>
      <c r="D11" s="105">
        <v>7642</v>
      </c>
      <c r="E11" s="105">
        <v>24000</v>
      </c>
      <c r="F11" s="98">
        <v>24000</v>
      </c>
      <c r="G11" s="105">
        <v>24000</v>
      </c>
      <c r="H11" s="105">
        <v>24000</v>
      </c>
      <c r="I11" s="105">
        <v>24000</v>
      </c>
      <c r="J11" s="105">
        <v>24000</v>
      </c>
      <c r="K11" s="105">
        <v>24000</v>
      </c>
      <c r="L11" s="106">
        <v>24000</v>
      </c>
    </row>
    <row r="12" spans="1:13" x14ac:dyDescent="0.3">
      <c r="A12" s="34"/>
      <c r="B12" s="139" t="s">
        <v>105</v>
      </c>
      <c r="C12" s="20"/>
      <c r="D12" s="20"/>
      <c r="E12" s="20"/>
      <c r="F12" s="98">
        <v>16800</v>
      </c>
      <c r="G12" s="20">
        <v>16800</v>
      </c>
      <c r="H12" s="20">
        <v>16800</v>
      </c>
      <c r="I12" s="20">
        <v>16800</v>
      </c>
      <c r="J12" s="20">
        <v>16800</v>
      </c>
      <c r="K12" s="20">
        <v>16800</v>
      </c>
      <c r="L12" s="149">
        <v>16800</v>
      </c>
      <c r="M12" s="27"/>
    </row>
    <row r="13" spans="1:13" s="68" customFormat="1" x14ac:dyDescent="0.3">
      <c r="A13" s="74"/>
      <c r="B13" s="94" t="s">
        <v>9</v>
      </c>
      <c r="C13" s="105">
        <v>0</v>
      </c>
      <c r="D13" s="105">
        <v>12000</v>
      </c>
      <c r="E13" s="105">
        <v>12000</v>
      </c>
      <c r="F13" s="98">
        <v>24000</v>
      </c>
      <c r="G13" s="105">
        <v>24000</v>
      </c>
      <c r="H13" s="105">
        <v>24000</v>
      </c>
      <c r="I13" s="105">
        <v>24000</v>
      </c>
      <c r="J13" s="105">
        <v>24000</v>
      </c>
      <c r="K13" s="105">
        <v>24000</v>
      </c>
      <c r="L13" s="106">
        <v>24000</v>
      </c>
    </row>
    <row r="14" spans="1:13" ht="20.399999999999999" x14ac:dyDescent="0.3">
      <c r="A14" s="34"/>
      <c r="B14" s="1" t="s">
        <v>74</v>
      </c>
      <c r="C14" s="4">
        <v>300</v>
      </c>
      <c r="D14" s="20">
        <v>300</v>
      </c>
      <c r="E14" s="4">
        <v>1000</v>
      </c>
      <c r="F14" s="98">
        <v>1000</v>
      </c>
      <c r="G14" s="4">
        <v>1000</v>
      </c>
      <c r="H14" s="4">
        <v>1000</v>
      </c>
      <c r="I14" s="4">
        <v>1000</v>
      </c>
      <c r="J14" s="4">
        <v>1000</v>
      </c>
      <c r="K14" s="4">
        <v>1000</v>
      </c>
      <c r="L14" s="5">
        <v>1000</v>
      </c>
    </row>
    <row r="15" spans="1:13" s="68" customFormat="1" x14ac:dyDescent="0.3">
      <c r="A15" s="74"/>
      <c r="B15" s="94" t="s">
        <v>10</v>
      </c>
      <c r="C15" s="105">
        <v>7980</v>
      </c>
      <c r="D15" s="105">
        <v>7980</v>
      </c>
      <c r="E15" s="105">
        <v>7980</v>
      </c>
      <c r="F15" s="98">
        <v>7980</v>
      </c>
      <c r="G15" s="105">
        <v>7980</v>
      </c>
      <c r="H15" s="105">
        <v>7980</v>
      </c>
      <c r="I15" s="105">
        <v>7980</v>
      </c>
      <c r="J15" s="105">
        <v>7980</v>
      </c>
      <c r="K15" s="105">
        <v>7980</v>
      </c>
      <c r="L15" s="106">
        <v>7980</v>
      </c>
    </row>
    <row r="16" spans="1:13" x14ac:dyDescent="0.3">
      <c r="A16" s="34"/>
      <c r="B16" s="1" t="s">
        <v>11</v>
      </c>
      <c r="C16" s="4">
        <v>15643.54</v>
      </c>
      <c r="D16" s="20">
        <v>18750</v>
      </c>
      <c r="E16" s="4">
        <v>21600</v>
      </c>
      <c r="F16" s="98">
        <v>21600</v>
      </c>
      <c r="G16" s="4">
        <v>21600</v>
      </c>
      <c r="H16" s="4">
        <v>21600</v>
      </c>
      <c r="I16" s="4">
        <v>21600</v>
      </c>
      <c r="J16" s="4">
        <v>21600</v>
      </c>
      <c r="K16" s="4">
        <v>21600</v>
      </c>
      <c r="L16" s="5">
        <v>21600</v>
      </c>
    </row>
    <row r="17" spans="1:17" s="68" customFormat="1" x14ac:dyDescent="0.3">
      <c r="A17" s="74"/>
      <c r="B17" s="94" t="s">
        <v>12</v>
      </c>
      <c r="C17" s="105">
        <v>18637.2</v>
      </c>
      <c r="D17" s="105">
        <v>20221.45</v>
      </c>
      <c r="E17" s="105">
        <v>20221.45</v>
      </c>
      <c r="F17" s="98">
        <v>20221.45</v>
      </c>
      <c r="G17" s="105">
        <v>20221.45</v>
      </c>
      <c r="H17" s="105">
        <v>20221.45</v>
      </c>
      <c r="I17" s="105">
        <v>20221.45</v>
      </c>
      <c r="J17" s="105">
        <v>20221.45</v>
      </c>
      <c r="K17" s="105">
        <v>20221.45</v>
      </c>
      <c r="L17" s="106">
        <v>20221.45</v>
      </c>
    </row>
    <row r="18" spans="1:17" x14ac:dyDescent="0.3">
      <c r="A18" s="34"/>
      <c r="B18" s="1" t="s">
        <v>13</v>
      </c>
      <c r="C18" s="4">
        <v>2836.69</v>
      </c>
      <c r="D18" s="20">
        <v>6521.82</v>
      </c>
      <c r="E18" s="4">
        <v>7973.76</v>
      </c>
      <c r="F18" s="146">
        <v>7973.76</v>
      </c>
      <c r="G18" s="6">
        <v>7973.76</v>
      </c>
      <c r="H18" s="6">
        <v>7973.76</v>
      </c>
      <c r="I18" s="6">
        <v>7973.76</v>
      </c>
      <c r="J18" s="6">
        <v>7973.76</v>
      </c>
      <c r="K18" s="6">
        <v>7973.76</v>
      </c>
      <c r="L18" s="7">
        <v>7973.76</v>
      </c>
    </row>
    <row r="19" spans="1:17" s="68" customFormat="1" x14ac:dyDescent="0.3">
      <c r="A19" s="74"/>
      <c r="B19" s="94" t="s">
        <v>14</v>
      </c>
      <c r="C19" s="105">
        <v>7290.12</v>
      </c>
      <c r="D19" s="105">
        <v>9336.1200000000008</v>
      </c>
      <c r="E19" s="105">
        <v>7904.12</v>
      </c>
      <c r="F19" s="98">
        <v>7904.12</v>
      </c>
      <c r="G19" s="105">
        <v>7904.12</v>
      </c>
      <c r="H19" s="105">
        <v>7904.12</v>
      </c>
      <c r="I19" s="105">
        <v>7904.12</v>
      </c>
      <c r="J19" s="105">
        <v>7904.12</v>
      </c>
      <c r="K19" s="105">
        <v>7904.12</v>
      </c>
      <c r="L19" s="106">
        <v>7904.12</v>
      </c>
    </row>
    <row r="20" spans="1:17" x14ac:dyDescent="0.3">
      <c r="A20" s="34"/>
      <c r="B20" s="1" t="s">
        <v>15</v>
      </c>
      <c r="C20" s="4">
        <v>7991.27</v>
      </c>
      <c r="D20" s="20">
        <v>7348.83</v>
      </c>
      <c r="E20" s="4">
        <v>8000</v>
      </c>
      <c r="F20" s="98">
        <v>8000</v>
      </c>
      <c r="G20" s="4">
        <v>8000</v>
      </c>
      <c r="H20" s="4">
        <v>8000</v>
      </c>
      <c r="I20" s="4">
        <v>8000</v>
      </c>
      <c r="J20" s="4">
        <v>8000</v>
      </c>
      <c r="K20" s="4">
        <v>8000</v>
      </c>
      <c r="L20" s="5">
        <v>8000</v>
      </c>
    </row>
    <row r="21" spans="1:17" s="68" customFormat="1" x14ac:dyDescent="0.3">
      <c r="A21" s="74"/>
      <c r="B21" s="94" t="s">
        <v>16</v>
      </c>
      <c r="C21" s="105">
        <v>1418.5</v>
      </c>
      <c r="D21" s="105">
        <v>1427.97</v>
      </c>
      <c r="E21" s="105">
        <v>1500</v>
      </c>
      <c r="F21" s="98">
        <v>1500</v>
      </c>
      <c r="G21" s="105">
        <v>1500</v>
      </c>
      <c r="H21" s="105">
        <v>1500</v>
      </c>
      <c r="I21" s="105">
        <v>1500</v>
      </c>
      <c r="J21" s="105">
        <v>1500</v>
      </c>
      <c r="K21" s="105">
        <v>1500</v>
      </c>
      <c r="L21" s="106">
        <v>1500</v>
      </c>
    </row>
    <row r="22" spans="1:17" x14ac:dyDescent="0.3">
      <c r="A22" s="34"/>
      <c r="B22" s="1" t="s">
        <v>2</v>
      </c>
      <c r="C22" s="4">
        <v>927.82</v>
      </c>
      <c r="D22" s="20">
        <v>882.84</v>
      </c>
      <c r="E22" s="4">
        <v>1000</v>
      </c>
      <c r="F22" s="98">
        <v>1000</v>
      </c>
      <c r="G22" s="4">
        <v>1000</v>
      </c>
      <c r="H22" s="4">
        <v>1000</v>
      </c>
      <c r="I22" s="4">
        <v>1000</v>
      </c>
      <c r="J22" s="4">
        <v>1000</v>
      </c>
      <c r="K22" s="4">
        <v>1000</v>
      </c>
      <c r="L22" s="5">
        <v>1000</v>
      </c>
    </row>
    <row r="23" spans="1:17" s="68" customFormat="1" x14ac:dyDescent="0.3">
      <c r="A23" s="74"/>
      <c r="B23" s="94" t="s">
        <v>17</v>
      </c>
      <c r="C23" s="105">
        <v>1653.39</v>
      </c>
      <c r="D23" s="105">
        <v>2069.31</v>
      </c>
      <c r="E23" s="105">
        <v>2500</v>
      </c>
      <c r="F23" s="98">
        <v>2500</v>
      </c>
      <c r="G23" s="105">
        <v>2500</v>
      </c>
      <c r="H23" s="105">
        <v>2500</v>
      </c>
      <c r="I23" s="105">
        <v>2500</v>
      </c>
      <c r="J23" s="105">
        <v>2500</v>
      </c>
      <c r="K23" s="105">
        <v>2500</v>
      </c>
      <c r="L23" s="106">
        <v>2500</v>
      </c>
    </row>
    <row r="24" spans="1:17" x14ac:dyDescent="0.3">
      <c r="A24" s="34"/>
      <c r="B24" s="1" t="s">
        <v>18</v>
      </c>
      <c r="C24" s="4">
        <v>13748.38</v>
      </c>
      <c r="D24" s="20">
        <v>16107.79</v>
      </c>
      <c r="E24" s="4">
        <v>18000</v>
      </c>
      <c r="F24" s="98">
        <v>18000</v>
      </c>
      <c r="G24" s="4">
        <v>18000</v>
      </c>
      <c r="H24" s="4">
        <v>18000</v>
      </c>
      <c r="I24" s="4">
        <v>18000</v>
      </c>
      <c r="J24" s="4">
        <v>18000</v>
      </c>
      <c r="K24" s="4">
        <v>18000</v>
      </c>
      <c r="L24" s="5">
        <v>18000</v>
      </c>
    </row>
    <row r="25" spans="1:17" s="68" customFormat="1" x14ac:dyDescent="0.3">
      <c r="A25" s="74"/>
      <c r="B25" s="94" t="s">
        <v>19</v>
      </c>
      <c r="C25" s="105">
        <v>0</v>
      </c>
      <c r="D25" s="105">
        <v>3619</v>
      </c>
      <c r="E25" s="105"/>
      <c r="F25" s="98">
        <v>3800</v>
      </c>
      <c r="G25" s="105"/>
      <c r="H25" s="105">
        <v>3800</v>
      </c>
      <c r="I25" s="105"/>
      <c r="J25" s="105">
        <v>3800</v>
      </c>
      <c r="K25" s="105"/>
      <c r="L25" s="106">
        <v>3800</v>
      </c>
    </row>
    <row r="26" spans="1:17" ht="17.399999999999999" customHeight="1" x14ac:dyDescent="0.3">
      <c r="A26" s="34"/>
      <c r="B26" s="1" t="s">
        <v>20</v>
      </c>
      <c r="C26" s="4">
        <v>2410</v>
      </c>
      <c r="D26" s="20">
        <v>1370</v>
      </c>
      <c r="E26" s="4">
        <v>1500</v>
      </c>
      <c r="F26" s="98">
        <v>1500</v>
      </c>
      <c r="G26" s="4">
        <v>5000</v>
      </c>
      <c r="H26" s="4">
        <v>5000</v>
      </c>
      <c r="I26" s="4">
        <v>5000</v>
      </c>
      <c r="J26" s="4">
        <v>5000</v>
      </c>
      <c r="K26" s="4">
        <v>5000</v>
      </c>
      <c r="L26" s="5">
        <v>5000</v>
      </c>
    </row>
    <row r="27" spans="1:17" s="68" customFormat="1" x14ac:dyDescent="0.3">
      <c r="A27" s="74"/>
      <c r="B27" s="94" t="s">
        <v>21</v>
      </c>
      <c r="C27" s="105">
        <v>894</v>
      </c>
      <c r="D27" s="105"/>
      <c r="E27" s="105">
        <v>300</v>
      </c>
      <c r="F27" s="98">
        <v>300</v>
      </c>
      <c r="G27" s="105">
        <v>300</v>
      </c>
      <c r="H27" s="105">
        <v>300</v>
      </c>
      <c r="I27" s="105">
        <v>300</v>
      </c>
      <c r="J27" s="105">
        <v>300</v>
      </c>
      <c r="K27" s="105">
        <v>300</v>
      </c>
      <c r="L27" s="106">
        <v>300</v>
      </c>
    </row>
    <row r="28" spans="1:17" ht="15" thickBot="1" x14ac:dyDescent="0.35">
      <c r="A28" s="34"/>
      <c r="B28" s="16" t="s">
        <v>22</v>
      </c>
      <c r="C28" s="17">
        <v>4380</v>
      </c>
      <c r="D28" s="23">
        <v>3504</v>
      </c>
      <c r="E28" s="17">
        <v>3504</v>
      </c>
      <c r="F28" s="104">
        <v>3504</v>
      </c>
      <c r="G28" s="17">
        <v>3504</v>
      </c>
      <c r="H28" s="17">
        <v>3504</v>
      </c>
      <c r="I28" s="17">
        <v>3504</v>
      </c>
      <c r="J28" s="17">
        <v>3504</v>
      </c>
      <c r="K28" s="17">
        <v>3504</v>
      </c>
      <c r="L28" s="18">
        <v>3504</v>
      </c>
    </row>
    <row r="29" spans="1:17" x14ac:dyDescent="0.3">
      <c r="A29" s="36"/>
      <c r="B29" s="43" t="s">
        <v>23</v>
      </c>
      <c r="C29" s="2"/>
      <c r="D29" s="19"/>
      <c r="E29" s="2">
        <v>45420</v>
      </c>
      <c r="F29" s="102">
        <v>48000</v>
      </c>
      <c r="G29" s="2">
        <v>41500</v>
      </c>
      <c r="H29" s="53">
        <v>34000</v>
      </c>
      <c r="I29" s="53"/>
      <c r="J29" s="53"/>
      <c r="K29" s="53"/>
      <c r="L29" s="3"/>
    </row>
    <row r="30" spans="1:17" ht="20.399999999999999" x14ac:dyDescent="0.3">
      <c r="A30" s="37" t="s">
        <v>34</v>
      </c>
      <c r="B30" s="42" t="s">
        <v>24</v>
      </c>
      <c r="C30" s="4"/>
      <c r="D30" s="20"/>
      <c r="E30" s="4"/>
      <c r="F30" s="98">
        <v>46227.4</v>
      </c>
      <c r="G30" s="4"/>
      <c r="H30" s="51"/>
      <c r="I30" s="51"/>
      <c r="J30" s="51"/>
      <c r="K30" s="51"/>
      <c r="L30" s="5"/>
    </row>
    <row r="31" spans="1:17" s="68" customFormat="1" ht="18.600000000000001" customHeight="1" x14ac:dyDescent="0.3">
      <c r="A31" s="80"/>
      <c r="B31" s="42" t="s">
        <v>99</v>
      </c>
      <c r="C31" s="4"/>
      <c r="D31" s="20"/>
      <c r="E31" s="4"/>
      <c r="F31" s="98"/>
      <c r="G31" s="4">
        <v>79500</v>
      </c>
      <c r="H31" s="51"/>
      <c r="I31" s="51"/>
      <c r="J31" s="51"/>
      <c r="K31" s="51"/>
      <c r="L31" s="5"/>
      <c r="Q31" s="154"/>
    </row>
    <row r="32" spans="1:17" ht="20.399999999999999" x14ac:dyDescent="0.3">
      <c r="A32" s="37"/>
      <c r="B32" s="42" t="s">
        <v>100</v>
      </c>
      <c r="C32" s="4"/>
      <c r="D32" s="20"/>
      <c r="E32" s="4"/>
      <c r="F32" s="98"/>
      <c r="G32" s="4">
        <v>381600</v>
      </c>
      <c r="H32" s="51">
        <v>900000</v>
      </c>
      <c r="I32" s="51">
        <v>1560000</v>
      </c>
      <c r="J32" s="51">
        <v>14400000</v>
      </c>
      <c r="K32" s="51"/>
      <c r="L32" s="5"/>
    </row>
    <row r="33" spans="1:12" s="92" customFormat="1" ht="19.8" customHeight="1" x14ac:dyDescent="0.3">
      <c r="A33" s="87"/>
      <c r="B33" s="82" t="s">
        <v>71</v>
      </c>
      <c r="C33" s="83"/>
      <c r="D33" s="84"/>
      <c r="E33" s="83"/>
      <c r="F33" s="107"/>
      <c r="G33" s="83"/>
      <c r="H33" s="85"/>
      <c r="I33" s="85"/>
      <c r="J33" s="85"/>
      <c r="K33" s="85"/>
      <c r="L33" s="86"/>
    </row>
    <row r="34" spans="1:12" s="92" customFormat="1" ht="19.8" customHeight="1" x14ac:dyDescent="0.3">
      <c r="A34" s="87"/>
      <c r="B34" s="120" t="s">
        <v>132</v>
      </c>
      <c r="C34" s="83"/>
      <c r="D34" s="84"/>
      <c r="E34" s="83"/>
      <c r="F34" s="107">
        <v>69873.259999999995</v>
      </c>
      <c r="G34" s="83"/>
      <c r="H34" s="85"/>
      <c r="I34" s="85"/>
      <c r="J34" s="85"/>
      <c r="K34" s="85"/>
      <c r="L34" s="86"/>
    </row>
    <row r="35" spans="1:12" x14ac:dyDescent="0.3">
      <c r="A35" s="37"/>
      <c r="B35" s="42" t="s">
        <v>25</v>
      </c>
      <c r="C35" s="4"/>
      <c r="D35" s="20"/>
      <c r="E35" s="4">
        <v>13467</v>
      </c>
      <c r="F35" s="98">
        <v>116000</v>
      </c>
      <c r="G35" s="4"/>
      <c r="H35" s="51"/>
      <c r="I35" s="51"/>
      <c r="J35" s="51"/>
      <c r="K35" s="51"/>
      <c r="L35" s="5"/>
    </row>
    <row r="36" spans="1:12" s="68" customFormat="1" x14ac:dyDescent="0.3">
      <c r="A36" s="80"/>
      <c r="B36" s="42" t="s">
        <v>26</v>
      </c>
      <c r="C36" s="4">
        <v>27800</v>
      </c>
      <c r="D36" s="20">
        <v>548.75</v>
      </c>
      <c r="E36" s="4">
        <v>39200</v>
      </c>
      <c r="F36" s="98">
        <v>6800</v>
      </c>
      <c r="G36" s="4"/>
      <c r="H36" s="51"/>
      <c r="I36" s="51"/>
      <c r="J36" s="51"/>
      <c r="K36" s="51"/>
      <c r="L36" s="5"/>
    </row>
    <row r="37" spans="1:12" x14ac:dyDescent="0.3">
      <c r="A37" s="37"/>
      <c r="B37" s="42" t="s">
        <v>27</v>
      </c>
      <c r="C37" s="4"/>
      <c r="D37" s="20"/>
      <c r="E37" s="4"/>
      <c r="F37" s="98">
        <v>30000</v>
      </c>
      <c r="G37" s="4"/>
      <c r="H37" s="51"/>
      <c r="I37" s="51"/>
      <c r="J37" s="51"/>
      <c r="K37" s="51"/>
      <c r="L37" s="5"/>
    </row>
    <row r="38" spans="1:12" s="68" customFormat="1" x14ac:dyDescent="0.3">
      <c r="A38" s="80"/>
      <c r="B38" s="42" t="s">
        <v>28</v>
      </c>
      <c r="C38" s="4">
        <v>6595</v>
      </c>
      <c r="D38" s="20">
        <v>12843.7</v>
      </c>
      <c r="E38" s="4">
        <v>55000</v>
      </c>
      <c r="F38" s="98"/>
      <c r="G38" s="4">
        <v>100000</v>
      </c>
      <c r="H38" s="51"/>
      <c r="I38" s="51"/>
      <c r="J38" s="51"/>
      <c r="K38" s="51"/>
      <c r="L38" s="5"/>
    </row>
    <row r="39" spans="1:12" x14ac:dyDescent="0.3">
      <c r="A39" s="37"/>
      <c r="B39" s="67" t="s">
        <v>29</v>
      </c>
      <c r="C39" s="12">
        <v>2310</v>
      </c>
      <c r="D39" s="22">
        <v>14450</v>
      </c>
      <c r="E39" s="12">
        <v>6500</v>
      </c>
      <c r="F39" s="101"/>
      <c r="G39" s="12"/>
      <c r="H39" s="56"/>
      <c r="I39" s="56"/>
      <c r="J39" s="56"/>
      <c r="K39" s="56"/>
      <c r="L39" s="13"/>
    </row>
    <row r="40" spans="1:12" x14ac:dyDescent="0.3">
      <c r="A40" s="37"/>
      <c r="B40" s="67" t="s">
        <v>98</v>
      </c>
      <c r="C40" s="12"/>
      <c r="D40" s="22"/>
      <c r="E40" s="12"/>
      <c r="F40" s="101">
        <v>12000</v>
      </c>
      <c r="G40" s="12"/>
      <c r="H40" s="56"/>
      <c r="I40" s="56"/>
      <c r="J40" s="56"/>
      <c r="K40" s="56"/>
      <c r="L40" s="13"/>
    </row>
    <row r="41" spans="1:12" ht="20.399999999999999" x14ac:dyDescent="0.3">
      <c r="A41" s="37"/>
      <c r="B41" s="145" t="s">
        <v>111</v>
      </c>
      <c r="C41" s="12"/>
      <c r="D41" s="12"/>
      <c r="E41" s="12"/>
      <c r="F41" s="101">
        <v>14000</v>
      </c>
      <c r="G41" s="12"/>
      <c r="H41" s="56"/>
      <c r="I41" s="56"/>
      <c r="J41" s="56"/>
      <c r="K41" s="56"/>
      <c r="L41" s="13"/>
    </row>
    <row r="42" spans="1:12" s="68" customFormat="1" ht="21" thickBot="1" x14ac:dyDescent="0.35">
      <c r="A42" s="93"/>
      <c r="B42" s="16" t="s">
        <v>73</v>
      </c>
      <c r="C42" s="17"/>
      <c r="D42" s="23"/>
      <c r="E42" s="17"/>
      <c r="F42" s="104">
        <v>75000</v>
      </c>
      <c r="G42" s="17">
        <v>75000</v>
      </c>
      <c r="H42" s="17">
        <v>75000</v>
      </c>
      <c r="I42" s="17">
        <v>50000</v>
      </c>
      <c r="J42" s="17">
        <v>50000</v>
      </c>
      <c r="K42" s="17">
        <v>50000</v>
      </c>
      <c r="L42" s="18">
        <v>50000</v>
      </c>
    </row>
    <row r="43" spans="1:12" x14ac:dyDescent="0.3">
      <c r="A43" s="40"/>
      <c r="B43" s="43" t="s">
        <v>82</v>
      </c>
      <c r="C43" s="2">
        <v>24122</v>
      </c>
      <c r="D43" s="19">
        <v>24122</v>
      </c>
      <c r="E43" s="2">
        <v>24122</v>
      </c>
      <c r="F43" s="102">
        <v>24122</v>
      </c>
      <c r="G43" s="2">
        <v>24122</v>
      </c>
      <c r="H43" s="2">
        <v>24122</v>
      </c>
      <c r="I43" s="2">
        <v>24122</v>
      </c>
      <c r="J43" s="2">
        <v>24122</v>
      </c>
      <c r="K43" s="2">
        <v>24122</v>
      </c>
      <c r="L43" s="3">
        <v>24122</v>
      </c>
    </row>
    <row r="44" spans="1:12" x14ac:dyDescent="0.3">
      <c r="A44" s="40" t="s">
        <v>35</v>
      </c>
      <c r="B44" s="42" t="s">
        <v>83</v>
      </c>
      <c r="C44" s="4">
        <v>24370.639999999999</v>
      </c>
      <c r="D44" s="20">
        <v>24370.639999999999</v>
      </c>
      <c r="E44" s="4">
        <v>24370.639999999999</v>
      </c>
      <c r="F44" s="98">
        <v>24370.639999999999</v>
      </c>
      <c r="G44" s="4">
        <v>24370.639999999999</v>
      </c>
      <c r="H44" s="4">
        <v>24370.639999999999</v>
      </c>
      <c r="I44" s="4">
        <v>24370.639999999999</v>
      </c>
      <c r="J44" s="4">
        <v>24370.639999999999</v>
      </c>
      <c r="K44" s="4">
        <v>24370.639999999999</v>
      </c>
      <c r="L44" s="5">
        <v>24370.639999999999</v>
      </c>
    </row>
    <row r="45" spans="1:12" ht="24" customHeight="1" x14ac:dyDescent="0.3">
      <c r="A45" s="40"/>
      <c r="B45" s="123" t="s">
        <v>95</v>
      </c>
      <c r="C45" s="4">
        <v>124566.11</v>
      </c>
      <c r="D45" s="20">
        <v>124566.11</v>
      </c>
      <c r="E45" s="4">
        <v>124566.11</v>
      </c>
      <c r="F45" s="98"/>
      <c r="G45" s="4"/>
      <c r="H45" s="4"/>
      <c r="I45" s="4"/>
      <c r="J45" s="4"/>
      <c r="K45" s="4"/>
      <c r="L45" s="5"/>
    </row>
    <row r="46" spans="1:12" x14ac:dyDescent="0.3">
      <c r="A46" s="40"/>
      <c r="B46" s="42" t="s">
        <v>86</v>
      </c>
      <c r="C46" s="4"/>
      <c r="D46" s="20"/>
      <c r="E46" s="4"/>
      <c r="F46" s="98">
        <v>27442.93</v>
      </c>
      <c r="G46" s="4">
        <v>27442.93</v>
      </c>
      <c r="H46" s="4">
        <v>27442.93</v>
      </c>
      <c r="I46" s="4">
        <v>27442.93</v>
      </c>
      <c r="J46" s="4">
        <v>27442.93</v>
      </c>
      <c r="K46" s="4">
        <v>27442.93</v>
      </c>
      <c r="L46" s="5">
        <v>27442.93</v>
      </c>
    </row>
    <row r="47" spans="1:12" x14ac:dyDescent="0.3">
      <c r="A47" s="40"/>
      <c r="B47" s="42" t="s">
        <v>84</v>
      </c>
      <c r="C47" s="4"/>
      <c r="D47" s="20"/>
      <c r="E47" s="4"/>
      <c r="F47" s="98">
        <v>2374.5</v>
      </c>
      <c r="G47" s="4">
        <v>2374.5</v>
      </c>
      <c r="H47" s="4">
        <v>2374.5</v>
      </c>
      <c r="I47" s="4">
        <v>2374.5</v>
      </c>
      <c r="J47" s="4">
        <v>2374.5</v>
      </c>
      <c r="K47" s="4">
        <v>2374.5</v>
      </c>
      <c r="L47" s="5">
        <v>2374.5</v>
      </c>
    </row>
    <row r="48" spans="1:12" x14ac:dyDescent="0.3">
      <c r="A48" s="40"/>
      <c r="B48" s="42" t="s">
        <v>85</v>
      </c>
      <c r="C48" s="4"/>
      <c r="D48" s="20"/>
      <c r="E48" s="4"/>
      <c r="F48" s="98"/>
      <c r="G48" s="4"/>
      <c r="H48" s="4">
        <v>2788.07</v>
      </c>
      <c r="I48" s="4">
        <v>2788.27</v>
      </c>
      <c r="J48" s="4">
        <v>2788.07</v>
      </c>
      <c r="K48" s="4">
        <v>2788.07</v>
      </c>
      <c r="L48" s="5">
        <v>2788.07</v>
      </c>
    </row>
    <row r="49" spans="1:12" ht="30.6" x14ac:dyDescent="0.3">
      <c r="A49" s="40"/>
      <c r="B49" s="123" t="s">
        <v>133</v>
      </c>
      <c r="C49" s="4"/>
      <c r="D49" s="20"/>
      <c r="E49" s="4"/>
      <c r="F49" s="98">
        <v>32252.25</v>
      </c>
      <c r="G49" s="4">
        <v>32252.25</v>
      </c>
      <c r="H49" s="51">
        <v>32252.25</v>
      </c>
      <c r="I49" s="51"/>
      <c r="J49" s="51"/>
      <c r="K49" s="51"/>
      <c r="L49" s="5"/>
    </row>
    <row r="50" spans="1:12" ht="20.399999999999999" x14ac:dyDescent="0.3">
      <c r="A50" s="40"/>
      <c r="B50" s="42" t="s">
        <v>92</v>
      </c>
      <c r="C50" s="4"/>
      <c r="D50" s="20"/>
      <c r="E50" s="4"/>
      <c r="F50" s="98"/>
      <c r="G50" s="4"/>
      <c r="H50" s="51"/>
      <c r="I50" s="51"/>
      <c r="J50" s="51"/>
      <c r="K50" s="51"/>
      <c r="L50" s="5"/>
    </row>
    <row r="51" spans="1:12" ht="20.399999999999999" x14ac:dyDescent="0.3">
      <c r="A51" s="40"/>
      <c r="B51" s="42" t="s">
        <v>93</v>
      </c>
      <c r="C51" s="4"/>
      <c r="D51" s="20"/>
      <c r="E51" s="4"/>
      <c r="F51" s="98"/>
      <c r="G51" s="4"/>
      <c r="H51" s="51"/>
      <c r="I51" s="51"/>
      <c r="J51" s="51"/>
      <c r="K51" s="51"/>
      <c r="L51" s="5"/>
    </row>
    <row r="52" spans="1:12" ht="20.399999999999999" x14ac:dyDescent="0.3">
      <c r="A52" s="40"/>
      <c r="B52" s="42" t="s">
        <v>94</v>
      </c>
      <c r="C52" s="4"/>
      <c r="D52" s="20"/>
      <c r="E52" s="4"/>
      <c r="F52" s="98"/>
      <c r="G52" s="4"/>
      <c r="H52" s="51"/>
      <c r="I52" s="51"/>
      <c r="J52" s="51"/>
      <c r="K52" s="51"/>
      <c r="L52" s="5"/>
    </row>
    <row r="53" spans="1:12" ht="20.399999999999999" x14ac:dyDescent="0.3">
      <c r="A53" s="40"/>
      <c r="B53" s="42" t="s">
        <v>96</v>
      </c>
      <c r="C53" s="4"/>
      <c r="D53" s="20"/>
      <c r="E53" s="4"/>
      <c r="F53" s="98"/>
      <c r="G53" s="4"/>
      <c r="H53" s="51"/>
      <c r="I53" s="51"/>
      <c r="J53" s="51"/>
      <c r="K53" s="51"/>
      <c r="L53" s="5"/>
    </row>
    <row r="54" spans="1:12" x14ac:dyDescent="0.3">
      <c r="A54" s="40"/>
      <c r="B54" s="42"/>
      <c r="C54" s="4"/>
      <c r="D54" s="20"/>
      <c r="E54" s="4"/>
      <c r="F54" s="98"/>
      <c r="G54" s="4"/>
      <c r="H54" s="51"/>
      <c r="I54" s="51"/>
      <c r="J54" s="51"/>
      <c r="K54" s="51"/>
      <c r="L54" s="5"/>
    </row>
    <row r="55" spans="1:12" x14ac:dyDescent="0.3">
      <c r="A55" s="40"/>
      <c r="B55" s="42"/>
      <c r="C55" s="4"/>
      <c r="D55" s="20"/>
      <c r="E55" s="4"/>
      <c r="F55" s="98"/>
      <c r="G55" s="4"/>
      <c r="H55" s="51"/>
      <c r="I55" s="51"/>
      <c r="J55" s="51"/>
      <c r="K55" s="51"/>
      <c r="L55" s="5"/>
    </row>
    <row r="56" spans="1:12" ht="15" thickBot="1" x14ac:dyDescent="0.35">
      <c r="A56" s="41"/>
      <c r="B56" s="44" t="s">
        <v>30</v>
      </c>
      <c r="C56" s="31">
        <f t="shared" ref="C56:L56" si="0">SUM(C5:C55)</f>
        <v>336545.9</v>
      </c>
      <c r="D56" s="31">
        <f t="shared" si="0"/>
        <v>368111.66</v>
      </c>
      <c r="E56" s="112">
        <f t="shared" si="0"/>
        <v>519447.08</v>
      </c>
      <c r="F56" s="31">
        <f t="shared" si="0"/>
        <v>772346.31</v>
      </c>
      <c r="G56" s="31">
        <f t="shared" si="0"/>
        <v>1031745.6500000001</v>
      </c>
      <c r="H56" s="54">
        <f t="shared" si="0"/>
        <v>1369733.72</v>
      </c>
      <c r="I56" s="54">
        <f t="shared" si="0"/>
        <v>1934681.67</v>
      </c>
      <c r="J56" s="54">
        <f t="shared" si="0"/>
        <v>14778481.470000001</v>
      </c>
      <c r="K56" s="54">
        <f t="shared" si="0"/>
        <v>374681.47000000003</v>
      </c>
      <c r="L56" s="32">
        <f t="shared" si="0"/>
        <v>378481.47000000003</v>
      </c>
    </row>
    <row r="57" spans="1:12" x14ac:dyDescent="0.3">
      <c r="A57" s="39"/>
      <c r="B57" s="8"/>
      <c r="C57" s="9"/>
      <c r="D57" s="21"/>
      <c r="E57" s="147"/>
      <c r="F57" s="103"/>
      <c r="G57" s="9"/>
      <c r="H57" s="55"/>
      <c r="I57" s="55"/>
      <c r="J57" s="55"/>
      <c r="K57" s="55"/>
      <c r="L57" s="10"/>
    </row>
    <row r="58" spans="1:12" x14ac:dyDescent="0.3">
      <c r="A58" s="40"/>
      <c r="B58" s="8"/>
      <c r="C58" s="9"/>
      <c r="D58" s="21"/>
      <c r="E58" s="147"/>
      <c r="F58" s="103"/>
      <c r="G58" s="9"/>
      <c r="H58" s="55"/>
      <c r="I58" s="55"/>
      <c r="J58" s="55"/>
      <c r="K58" s="55"/>
      <c r="L58" s="10"/>
    </row>
    <row r="59" spans="1:12" x14ac:dyDescent="0.3">
      <c r="A59" s="40" t="s">
        <v>0</v>
      </c>
      <c r="B59" s="8"/>
      <c r="C59" s="9"/>
      <c r="D59" s="21"/>
      <c r="E59" s="147"/>
      <c r="F59" s="103"/>
      <c r="G59" s="9"/>
      <c r="H59" s="55"/>
      <c r="I59" s="55"/>
      <c r="J59" s="55"/>
      <c r="K59" s="55"/>
      <c r="L59" s="11"/>
    </row>
    <row r="60" spans="1:12" x14ac:dyDescent="0.3">
      <c r="A60" s="40" t="s">
        <v>36</v>
      </c>
      <c r="B60" s="8" t="s">
        <v>32</v>
      </c>
      <c r="C60" s="9"/>
      <c r="D60" s="21"/>
      <c r="E60" s="147"/>
      <c r="F60" s="103"/>
      <c r="G60" s="9"/>
      <c r="H60" s="55"/>
      <c r="I60" s="55"/>
      <c r="J60" s="55"/>
      <c r="K60" s="55"/>
      <c r="L60" s="11"/>
    </row>
    <row r="61" spans="1:12" x14ac:dyDescent="0.3">
      <c r="A61" s="40"/>
      <c r="B61" s="15" t="s">
        <v>40</v>
      </c>
      <c r="C61" s="4">
        <v>663095.76</v>
      </c>
      <c r="D61" s="20">
        <f>+C67</f>
        <v>746549.86</v>
      </c>
      <c r="E61" s="4">
        <f t="shared" ref="E61:L61" si="1">+D67</f>
        <v>892509</v>
      </c>
      <c r="F61" s="98">
        <v>802168.21</v>
      </c>
      <c r="G61" s="4">
        <f t="shared" si="1"/>
        <v>436821.89999999991</v>
      </c>
      <c r="H61" s="51">
        <f t="shared" si="1"/>
        <v>193676.24999999977</v>
      </c>
      <c r="I61" s="51">
        <f t="shared" si="1"/>
        <v>130942.5299999998</v>
      </c>
      <c r="J61" s="51">
        <f t="shared" si="1"/>
        <v>163260.85999999987</v>
      </c>
      <c r="K61" s="51">
        <f t="shared" si="1"/>
        <v>191779.38999999873</v>
      </c>
      <c r="L61" s="5">
        <f t="shared" si="1"/>
        <v>224097.9199999987</v>
      </c>
    </row>
    <row r="62" spans="1:12" x14ac:dyDescent="0.3">
      <c r="A62" s="40"/>
      <c r="B62" s="113" t="s">
        <v>37</v>
      </c>
      <c r="C62" s="88">
        <v>420000</v>
      </c>
      <c r="D62" s="89">
        <v>514070.8</v>
      </c>
      <c r="E62" s="88">
        <v>440000</v>
      </c>
      <c r="F62" s="100">
        <v>407000</v>
      </c>
      <c r="G62" s="88">
        <v>407000</v>
      </c>
      <c r="H62" s="90">
        <v>407000</v>
      </c>
      <c r="I62" s="90">
        <v>407000</v>
      </c>
      <c r="J62" s="90">
        <v>407000</v>
      </c>
      <c r="K62" s="90">
        <v>407000</v>
      </c>
      <c r="L62" s="91">
        <v>407000</v>
      </c>
    </row>
    <row r="63" spans="1:12" x14ac:dyDescent="0.3">
      <c r="A63" s="40"/>
      <c r="B63" s="15" t="s">
        <v>38</v>
      </c>
      <c r="C63" s="4"/>
      <c r="D63" s="20"/>
      <c r="E63" s="4"/>
      <c r="F63" s="99"/>
      <c r="G63" s="4">
        <v>381600</v>
      </c>
      <c r="H63" s="51">
        <v>900000</v>
      </c>
      <c r="I63" s="51">
        <v>1560000</v>
      </c>
      <c r="J63" s="51">
        <v>14400000</v>
      </c>
      <c r="K63" s="51"/>
      <c r="L63" s="5"/>
    </row>
    <row r="64" spans="1:12" x14ac:dyDescent="0.3">
      <c r="A64" s="40"/>
      <c r="B64" s="15" t="s">
        <v>30</v>
      </c>
      <c r="C64" s="12">
        <f>-C56</f>
        <v>-336545.9</v>
      </c>
      <c r="D64" s="22">
        <f t="shared" ref="D64:L64" si="2">-D56</f>
        <v>-368111.66</v>
      </c>
      <c r="E64" s="12">
        <f t="shared" si="2"/>
        <v>-519447.08</v>
      </c>
      <c r="F64" s="101">
        <f t="shared" si="2"/>
        <v>-772346.31</v>
      </c>
      <c r="G64" s="12">
        <f t="shared" si="2"/>
        <v>-1031745.6500000001</v>
      </c>
      <c r="H64" s="56">
        <f t="shared" si="2"/>
        <v>-1369733.72</v>
      </c>
      <c r="I64" s="56">
        <f t="shared" si="2"/>
        <v>-1934681.67</v>
      </c>
      <c r="J64" s="56">
        <f t="shared" si="2"/>
        <v>-14778481.470000001</v>
      </c>
      <c r="K64" s="56">
        <f t="shared" si="2"/>
        <v>-374681.47000000003</v>
      </c>
      <c r="L64" s="13">
        <f t="shared" si="2"/>
        <v>-378481.47000000003</v>
      </c>
    </row>
    <row r="65" spans="1:12" x14ac:dyDescent="0.3">
      <c r="A65" s="40"/>
      <c r="B65" s="15"/>
      <c r="C65" s="12"/>
      <c r="D65" s="22"/>
      <c r="E65" s="12"/>
      <c r="F65" s="101"/>
      <c r="G65" s="12"/>
      <c r="H65" s="56"/>
      <c r="I65" s="56"/>
      <c r="J65" s="56"/>
      <c r="K65" s="56"/>
      <c r="L65" s="13"/>
    </row>
    <row r="66" spans="1:12" x14ac:dyDescent="0.3">
      <c r="A66" s="40"/>
      <c r="B66" s="15"/>
      <c r="C66" s="12"/>
      <c r="D66" s="22"/>
      <c r="E66" s="12"/>
      <c r="F66" s="101"/>
      <c r="G66" s="12"/>
      <c r="H66" s="56"/>
      <c r="I66" s="56"/>
      <c r="J66" s="56"/>
      <c r="K66" s="56"/>
      <c r="L66" s="13"/>
    </row>
    <row r="67" spans="1:12" ht="15" thickBot="1" x14ac:dyDescent="0.35">
      <c r="A67" s="41"/>
      <c r="B67" s="45" t="s">
        <v>31</v>
      </c>
      <c r="C67" s="46">
        <f>SUM(C61:C66)</f>
        <v>746549.86</v>
      </c>
      <c r="D67" s="47">
        <f>SUM(D60:D66)</f>
        <v>892509</v>
      </c>
      <c r="E67" s="47">
        <f>SUM(E60:E64)</f>
        <v>813061.91999999993</v>
      </c>
      <c r="F67" s="46">
        <f>SUM(F60:F64)</f>
        <v>436821.89999999991</v>
      </c>
      <c r="G67" s="46">
        <f>SUM(G60:G64)</f>
        <v>193676.24999999977</v>
      </c>
      <c r="H67" s="57">
        <f>SUM(H61:H66)</f>
        <v>130942.5299999998</v>
      </c>
      <c r="I67" s="57">
        <f>SUM(I61:I66)</f>
        <v>163260.85999999987</v>
      </c>
      <c r="J67" s="57">
        <f>SUM(J61:J66)</f>
        <v>191779.38999999873</v>
      </c>
      <c r="K67" s="57">
        <f>SUM(K61:K66)</f>
        <v>224097.9199999987</v>
      </c>
      <c r="L67" s="48">
        <f>SUM(L61:L66)</f>
        <v>252616.44999999873</v>
      </c>
    </row>
    <row r="68" spans="1:12" x14ac:dyDescent="0.3">
      <c r="A68" s="159" t="s">
        <v>135</v>
      </c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</row>
    <row r="69" spans="1:12" x14ac:dyDescent="0.3">
      <c r="C69" s="49"/>
      <c r="D69" s="49"/>
      <c r="E69" s="49"/>
      <c r="F69" s="49"/>
      <c r="L69" s="14"/>
    </row>
    <row r="70" spans="1:12" x14ac:dyDescent="0.3">
      <c r="B70" s="14"/>
      <c r="C70" s="49"/>
      <c r="D70" s="49"/>
      <c r="E70" s="49"/>
      <c r="F70" s="49"/>
      <c r="G70" s="49"/>
      <c r="H70" s="49"/>
      <c r="I70" s="49"/>
      <c r="J70" s="49"/>
      <c r="K70" s="49"/>
      <c r="L70" s="49"/>
    </row>
    <row r="71" spans="1:12" x14ac:dyDescent="0.3">
      <c r="B71" s="14"/>
      <c r="C71" s="50"/>
      <c r="D71" s="50"/>
      <c r="E71" s="50"/>
      <c r="F71" s="50"/>
      <c r="G71" s="50"/>
      <c r="H71" s="50"/>
      <c r="I71" s="50"/>
      <c r="J71" s="50"/>
      <c r="K71" s="50"/>
      <c r="L71" s="50"/>
    </row>
    <row r="72" spans="1:12" x14ac:dyDescent="0.3">
      <c r="B72" s="14"/>
      <c r="C72" s="50"/>
      <c r="D72" s="50"/>
      <c r="E72" s="50"/>
      <c r="F72" s="50"/>
      <c r="G72" s="50"/>
      <c r="H72" s="50"/>
      <c r="I72" s="50"/>
      <c r="J72" s="50"/>
      <c r="K72" s="50"/>
      <c r="L72" s="50"/>
    </row>
    <row r="73" spans="1:12" x14ac:dyDescent="0.3">
      <c r="B73" s="14"/>
      <c r="C73" s="50"/>
      <c r="D73" s="50"/>
      <c r="E73" s="50"/>
      <c r="F73" s="50"/>
      <c r="G73" s="50"/>
      <c r="H73" s="50"/>
      <c r="I73" s="50"/>
      <c r="J73" s="50"/>
      <c r="K73" s="50"/>
      <c r="L73" s="50"/>
    </row>
    <row r="74" spans="1:12" x14ac:dyDescent="0.3">
      <c r="B74" s="14"/>
      <c r="C74" s="24"/>
      <c r="D74" s="24"/>
      <c r="E74" s="24"/>
      <c r="F74" s="24"/>
      <c r="G74" s="24"/>
      <c r="H74" s="24"/>
      <c r="I74" s="24"/>
      <c r="J74" s="24"/>
      <c r="K74" s="24"/>
      <c r="L74" s="24"/>
    </row>
    <row r="75" spans="1:12" x14ac:dyDescent="0.3">
      <c r="B75" s="14"/>
      <c r="C75" s="24"/>
      <c r="D75" s="24"/>
      <c r="E75" s="24"/>
      <c r="F75" s="24"/>
      <c r="G75" s="24"/>
      <c r="H75" s="24"/>
      <c r="I75" s="24"/>
      <c r="J75" s="24"/>
      <c r="K75" s="24"/>
      <c r="L75" s="24"/>
    </row>
    <row r="76" spans="1:12" x14ac:dyDescent="0.3">
      <c r="B76" s="14"/>
      <c r="C76" s="24"/>
      <c r="D76" s="24"/>
      <c r="E76" s="24"/>
      <c r="F76" s="24"/>
      <c r="G76" s="24"/>
      <c r="H76" s="24"/>
      <c r="I76" s="24"/>
      <c r="J76" s="24"/>
      <c r="K76" s="24"/>
      <c r="L76" s="24"/>
    </row>
    <row r="77" spans="1:12" x14ac:dyDescent="0.3">
      <c r="B77" s="14"/>
      <c r="C77" s="25"/>
      <c r="D77" s="25"/>
      <c r="E77" s="25"/>
      <c r="F77" s="25"/>
      <c r="G77" s="25"/>
      <c r="H77" s="25"/>
      <c r="I77" s="25"/>
      <c r="J77" s="25"/>
      <c r="K77" s="25"/>
      <c r="L77" s="25"/>
    </row>
    <row r="78" spans="1:12" x14ac:dyDescent="0.3">
      <c r="B78" s="26"/>
      <c r="C78" s="27"/>
      <c r="D78" s="27"/>
      <c r="E78" s="27"/>
      <c r="F78" s="27"/>
      <c r="G78" s="27"/>
      <c r="H78" s="27"/>
      <c r="I78" s="27"/>
      <c r="J78" s="27"/>
      <c r="K78" s="27"/>
      <c r="L78" s="27"/>
    </row>
    <row r="79" spans="1:12" x14ac:dyDescent="0.3">
      <c r="B79" s="26"/>
      <c r="C79" s="27"/>
      <c r="D79" s="27"/>
      <c r="E79" s="27"/>
      <c r="F79" s="27"/>
      <c r="G79" s="27"/>
      <c r="H79" s="27"/>
      <c r="I79" s="27"/>
      <c r="J79" s="27"/>
      <c r="K79" s="27"/>
      <c r="L79" s="27"/>
    </row>
    <row r="80" spans="1:12" x14ac:dyDescent="0.3"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</row>
    <row r="81" spans="2:12" x14ac:dyDescent="0.3"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2:12" x14ac:dyDescent="0.3"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</row>
    <row r="83" spans="2:12" x14ac:dyDescent="0.3">
      <c r="B83" s="26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pans="2:12" x14ac:dyDescent="0.3">
      <c r="B84" s="26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2:12" x14ac:dyDescent="0.3">
      <c r="B85" s="28"/>
      <c r="C85" s="27"/>
      <c r="D85" s="27"/>
      <c r="E85" s="27"/>
      <c r="F85" s="27"/>
      <c r="G85" s="27"/>
      <c r="H85" s="27"/>
      <c r="I85" s="27"/>
      <c r="J85" s="27"/>
      <c r="K85" s="27"/>
      <c r="L85" s="27"/>
    </row>
    <row r="86" spans="2:12" x14ac:dyDescent="0.3">
      <c r="D86" s="29"/>
    </row>
  </sheetData>
  <mergeCells count="13">
    <mergeCell ref="A68:L68"/>
    <mergeCell ref="A1:L2"/>
    <mergeCell ref="B3:B4"/>
    <mergeCell ref="C3:C4"/>
    <mergeCell ref="D3:D4"/>
    <mergeCell ref="E3:E4"/>
    <mergeCell ref="F3:F4"/>
    <mergeCell ref="G3:G4"/>
    <mergeCell ref="L3:L4"/>
    <mergeCell ref="J3:J4"/>
    <mergeCell ref="K3:K4"/>
    <mergeCell ref="I3:I4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27C40-37DF-4D4F-8195-992A19495717}">
  <sheetPr>
    <pageSetUpPr fitToPage="1"/>
  </sheetPr>
  <dimension ref="A1:P62"/>
  <sheetViews>
    <sheetView tabSelected="1" zoomScaleNormal="100" workbookViewId="0">
      <pane xSplit="1" ySplit="4" topLeftCell="B41" activePane="bottomRight" state="frozen"/>
      <selection pane="topRight" activeCell="B1" sqref="B1"/>
      <selection pane="bottomLeft" activeCell="A5" sqref="A5"/>
      <selection pane="bottomRight" sqref="A1:L2"/>
    </sheetView>
  </sheetViews>
  <sheetFormatPr defaultRowHeight="14.4" x14ac:dyDescent="0.3"/>
  <cols>
    <col min="1" max="1" width="14.5546875" customWidth="1"/>
    <col min="2" max="2" width="22.88671875" customWidth="1"/>
    <col min="3" max="3" width="11.6640625" customWidth="1"/>
    <col min="4" max="4" width="12.33203125" customWidth="1"/>
    <col min="5" max="5" width="13.5546875" customWidth="1"/>
    <col min="6" max="7" width="11.6640625" customWidth="1"/>
    <col min="8" max="8" width="11.44140625" customWidth="1"/>
    <col min="9" max="9" width="12.109375" customWidth="1"/>
    <col min="10" max="10" width="12.44140625" customWidth="1"/>
    <col min="11" max="11" width="11.5546875" customWidth="1"/>
    <col min="12" max="12" width="16.109375" customWidth="1"/>
    <col min="14" max="14" width="11.109375" bestFit="1" customWidth="1"/>
    <col min="15" max="15" width="10.109375" bestFit="1" customWidth="1"/>
    <col min="16" max="16" width="11.109375" bestFit="1" customWidth="1"/>
  </cols>
  <sheetData>
    <row r="1" spans="1:15" x14ac:dyDescent="0.3">
      <c r="A1" s="160" t="s">
        <v>138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2"/>
    </row>
    <row r="2" spans="1:15" ht="15" thickBot="1" x14ac:dyDescent="0.35">
      <c r="A2" s="163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5"/>
    </row>
    <row r="3" spans="1:15" x14ac:dyDescent="0.3">
      <c r="A3" s="33"/>
      <c r="B3" s="166" t="s">
        <v>1</v>
      </c>
      <c r="C3" s="168">
        <v>2022</v>
      </c>
      <c r="D3" s="168">
        <v>2023</v>
      </c>
      <c r="E3" s="168">
        <v>2024</v>
      </c>
      <c r="F3" s="168">
        <v>2025</v>
      </c>
      <c r="G3" s="168">
        <v>2026</v>
      </c>
      <c r="H3" s="172">
        <v>2027</v>
      </c>
      <c r="I3" s="172">
        <v>2028</v>
      </c>
      <c r="J3" s="172">
        <v>2029</v>
      </c>
      <c r="K3" s="172">
        <v>2030</v>
      </c>
      <c r="L3" s="170">
        <v>2031</v>
      </c>
    </row>
    <row r="4" spans="1:15" x14ac:dyDescent="0.3">
      <c r="A4" s="34"/>
      <c r="B4" s="167"/>
      <c r="C4" s="169"/>
      <c r="D4" s="169"/>
      <c r="E4" s="169"/>
      <c r="F4" s="169"/>
      <c r="G4" s="169"/>
      <c r="H4" s="168"/>
      <c r="I4" s="168"/>
      <c r="J4" s="168"/>
      <c r="K4" s="168"/>
      <c r="L4" s="171"/>
      <c r="N4" s="68"/>
      <c r="O4" s="68"/>
    </row>
    <row r="5" spans="1:15" x14ac:dyDescent="0.3">
      <c r="A5" s="34" t="s">
        <v>33</v>
      </c>
      <c r="B5" s="30" t="s">
        <v>3</v>
      </c>
      <c r="C5" s="58"/>
      <c r="D5" s="58"/>
      <c r="E5" s="69">
        <v>33141.49</v>
      </c>
      <c r="F5" s="111">
        <v>40000</v>
      </c>
      <c r="G5" s="69">
        <v>40000</v>
      </c>
      <c r="H5" s="69">
        <v>40000</v>
      </c>
      <c r="I5" s="69">
        <v>40000</v>
      </c>
      <c r="J5" s="69">
        <v>40000</v>
      </c>
      <c r="K5" s="69">
        <v>40000</v>
      </c>
      <c r="L5" s="70">
        <v>40000</v>
      </c>
    </row>
    <row r="6" spans="1:15" x14ac:dyDescent="0.3">
      <c r="A6" s="34"/>
      <c r="B6" s="94" t="s">
        <v>6</v>
      </c>
      <c r="C6" s="59"/>
      <c r="D6" s="59"/>
      <c r="E6" s="59">
        <v>14355</v>
      </c>
      <c r="F6" s="108">
        <v>15000</v>
      </c>
      <c r="G6" s="59">
        <v>15000</v>
      </c>
      <c r="H6" s="59">
        <v>15000</v>
      </c>
      <c r="I6" s="59">
        <v>15000</v>
      </c>
      <c r="J6" s="59">
        <v>15000</v>
      </c>
      <c r="K6" s="59">
        <v>15000</v>
      </c>
      <c r="L6" s="95">
        <v>15000</v>
      </c>
    </row>
    <row r="7" spans="1:15" ht="20.399999999999999" x14ac:dyDescent="0.3">
      <c r="A7" s="34"/>
      <c r="B7" s="1" t="s">
        <v>112</v>
      </c>
      <c r="C7" s="60"/>
      <c r="D7" s="60"/>
      <c r="E7" s="58">
        <v>240</v>
      </c>
      <c r="F7" s="108">
        <v>10000</v>
      </c>
      <c r="G7" s="60">
        <v>10000</v>
      </c>
      <c r="H7" s="60">
        <v>10000</v>
      </c>
      <c r="I7" s="60">
        <v>10000</v>
      </c>
      <c r="J7" s="60">
        <v>10000</v>
      </c>
      <c r="K7" s="60">
        <v>10000</v>
      </c>
      <c r="L7" s="71">
        <v>10000</v>
      </c>
    </row>
    <row r="8" spans="1:15" x14ac:dyDescent="0.3">
      <c r="A8" s="34"/>
      <c r="B8" s="94" t="s">
        <v>102</v>
      </c>
      <c r="C8" s="59"/>
      <c r="D8" s="59"/>
      <c r="E8" s="59">
        <v>0</v>
      </c>
      <c r="F8" s="108">
        <v>7200</v>
      </c>
      <c r="G8" s="59">
        <v>7200</v>
      </c>
      <c r="H8" s="59">
        <v>7200</v>
      </c>
      <c r="I8" s="59">
        <v>7200</v>
      </c>
      <c r="J8" s="59">
        <v>7200</v>
      </c>
      <c r="K8" s="59">
        <v>7200</v>
      </c>
      <c r="L8" s="95">
        <v>7200</v>
      </c>
    </row>
    <row r="9" spans="1:15" x14ac:dyDescent="0.3">
      <c r="A9" s="34"/>
      <c r="B9" s="139" t="s">
        <v>41</v>
      </c>
      <c r="C9" s="58"/>
      <c r="D9" s="58"/>
      <c r="E9" s="58">
        <v>24744.39</v>
      </c>
      <c r="F9" s="108">
        <v>2000</v>
      </c>
      <c r="G9" s="58">
        <v>2000</v>
      </c>
      <c r="H9" s="58">
        <v>2000</v>
      </c>
      <c r="I9" s="58">
        <v>2000</v>
      </c>
      <c r="J9" s="58">
        <v>2000</v>
      </c>
      <c r="K9" s="58">
        <v>2000</v>
      </c>
      <c r="L9" s="140">
        <v>2000</v>
      </c>
    </row>
    <row r="10" spans="1:15" x14ac:dyDescent="0.3">
      <c r="A10" s="34"/>
      <c r="B10" s="94" t="s">
        <v>42</v>
      </c>
      <c r="C10" s="59"/>
      <c r="D10" s="59"/>
      <c r="E10" s="59">
        <v>20000</v>
      </c>
      <c r="F10" s="108">
        <v>20000</v>
      </c>
      <c r="G10" s="59">
        <v>20000</v>
      </c>
      <c r="H10" s="59">
        <v>20000</v>
      </c>
      <c r="I10" s="59">
        <v>20000</v>
      </c>
      <c r="J10" s="59">
        <v>20000</v>
      </c>
      <c r="K10" s="59">
        <v>20000</v>
      </c>
      <c r="L10" s="95">
        <v>20000</v>
      </c>
    </row>
    <row r="11" spans="1:15" ht="20.399999999999999" x14ac:dyDescent="0.3">
      <c r="A11" s="34"/>
      <c r="B11" s="139" t="s">
        <v>43</v>
      </c>
      <c r="C11" s="58"/>
      <c r="D11" s="58"/>
      <c r="E11" s="58">
        <v>2573.5</v>
      </c>
      <c r="F11" s="108">
        <v>3000</v>
      </c>
      <c r="G11" s="58">
        <v>3000</v>
      </c>
      <c r="H11" s="58">
        <v>3000</v>
      </c>
      <c r="I11" s="58">
        <v>3000</v>
      </c>
      <c r="J11" s="58">
        <v>3000</v>
      </c>
      <c r="K11" s="58">
        <v>3000</v>
      </c>
      <c r="L11" s="140">
        <v>3000</v>
      </c>
    </row>
    <row r="12" spans="1:15" x14ac:dyDescent="0.3">
      <c r="A12" s="34"/>
      <c r="B12" s="94" t="s">
        <v>113</v>
      </c>
      <c r="C12" s="59"/>
      <c r="D12" s="59"/>
      <c r="E12" s="59">
        <v>30.84</v>
      </c>
      <c r="F12" s="108"/>
      <c r="G12" s="59"/>
      <c r="H12" s="59"/>
      <c r="I12" s="59"/>
      <c r="J12" s="59"/>
      <c r="K12" s="59"/>
      <c r="L12" s="95"/>
    </row>
    <row r="13" spans="1:15" x14ac:dyDescent="0.3">
      <c r="A13" s="34"/>
      <c r="B13" s="1" t="s">
        <v>114</v>
      </c>
      <c r="C13" s="60"/>
      <c r="D13" s="60"/>
      <c r="E13" s="58">
        <v>1100</v>
      </c>
      <c r="F13" s="108">
        <v>2000</v>
      </c>
      <c r="G13" s="60">
        <v>2000</v>
      </c>
      <c r="H13" s="60">
        <v>2000</v>
      </c>
      <c r="I13" s="60">
        <v>2000</v>
      </c>
      <c r="J13" s="60">
        <v>2000</v>
      </c>
      <c r="K13" s="60">
        <v>2000</v>
      </c>
      <c r="L13" s="71">
        <v>2000</v>
      </c>
      <c r="N13" s="68"/>
    </row>
    <row r="14" spans="1:15" ht="20.399999999999999" x14ac:dyDescent="0.3">
      <c r="A14" s="34"/>
      <c r="B14" s="94" t="s">
        <v>91</v>
      </c>
      <c r="C14" s="59"/>
      <c r="D14" s="59"/>
      <c r="E14" s="59">
        <v>3335</v>
      </c>
      <c r="F14" s="108">
        <v>2700</v>
      </c>
      <c r="G14" s="59">
        <v>2700</v>
      </c>
      <c r="H14" s="59">
        <v>2700</v>
      </c>
      <c r="I14" s="59">
        <v>2700</v>
      </c>
      <c r="J14" s="59">
        <v>2700</v>
      </c>
      <c r="K14" s="59">
        <v>2700</v>
      </c>
      <c r="L14" s="95">
        <v>2700</v>
      </c>
    </row>
    <row r="15" spans="1:15" ht="20.399999999999999" x14ac:dyDescent="0.3">
      <c r="A15" s="34"/>
      <c r="B15" s="1" t="s">
        <v>44</v>
      </c>
      <c r="C15" s="60"/>
      <c r="D15" s="60"/>
      <c r="E15" s="58">
        <v>1505</v>
      </c>
      <c r="F15" s="108">
        <v>2000</v>
      </c>
      <c r="G15" s="60">
        <v>2000</v>
      </c>
      <c r="H15" s="60">
        <v>2000</v>
      </c>
      <c r="I15" s="60">
        <v>2000</v>
      </c>
      <c r="J15" s="60">
        <v>2000</v>
      </c>
      <c r="K15" s="60">
        <v>2000</v>
      </c>
      <c r="L15" s="71">
        <v>2000</v>
      </c>
    </row>
    <row r="16" spans="1:15" x14ac:dyDescent="0.3">
      <c r="A16" s="34"/>
      <c r="B16" s="94" t="s">
        <v>45</v>
      </c>
      <c r="C16" s="59"/>
      <c r="D16" s="59"/>
      <c r="E16" s="59">
        <v>240</v>
      </c>
      <c r="F16" s="108">
        <v>1800</v>
      </c>
      <c r="G16" s="59">
        <v>1800</v>
      </c>
      <c r="H16" s="59">
        <v>1800</v>
      </c>
      <c r="I16" s="59">
        <v>1800</v>
      </c>
      <c r="J16" s="59">
        <v>1800</v>
      </c>
      <c r="K16" s="59">
        <v>1800</v>
      </c>
      <c r="L16" s="95">
        <v>1800</v>
      </c>
    </row>
    <row r="17" spans="1:12" x14ac:dyDescent="0.3">
      <c r="A17" s="34"/>
      <c r="B17" s="1" t="s">
        <v>46</v>
      </c>
      <c r="C17" s="60"/>
      <c r="D17" s="60"/>
      <c r="E17" s="58">
        <v>2719.96</v>
      </c>
      <c r="F17" s="108">
        <v>20000</v>
      </c>
      <c r="G17" s="60">
        <v>20000</v>
      </c>
      <c r="H17" s="60">
        <v>20000</v>
      </c>
      <c r="I17" s="60">
        <v>20000</v>
      </c>
      <c r="J17" s="60">
        <v>20000</v>
      </c>
      <c r="K17" s="60">
        <v>20000</v>
      </c>
      <c r="L17" s="71">
        <v>20000</v>
      </c>
    </row>
    <row r="18" spans="1:12" x14ac:dyDescent="0.3">
      <c r="A18" s="34"/>
      <c r="B18" s="94" t="s">
        <v>47</v>
      </c>
      <c r="C18" s="96"/>
      <c r="D18" s="96"/>
      <c r="E18" s="96">
        <v>0</v>
      </c>
      <c r="F18" s="109">
        <v>500</v>
      </c>
      <c r="G18" s="96">
        <v>500</v>
      </c>
      <c r="H18" s="96">
        <v>500</v>
      </c>
      <c r="I18" s="96">
        <v>500</v>
      </c>
      <c r="J18" s="96">
        <v>500</v>
      </c>
      <c r="K18" s="96">
        <v>500</v>
      </c>
      <c r="L18" s="97">
        <v>500</v>
      </c>
    </row>
    <row r="19" spans="1:12" x14ac:dyDescent="0.3">
      <c r="A19" s="34"/>
      <c r="B19" s="1" t="s">
        <v>90</v>
      </c>
      <c r="C19" s="61"/>
      <c r="D19" s="61"/>
      <c r="E19" s="137">
        <v>4035</v>
      </c>
      <c r="F19" s="109">
        <v>7200</v>
      </c>
      <c r="G19" s="61">
        <v>7200</v>
      </c>
      <c r="H19" s="61">
        <v>7200</v>
      </c>
      <c r="I19" s="61">
        <v>7200</v>
      </c>
      <c r="J19" s="61">
        <v>7200</v>
      </c>
      <c r="K19" s="61">
        <v>7200</v>
      </c>
      <c r="L19" s="72">
        <v>7200</v>
      </c>
    </row>
    <row r="20" spans="1:12" x14ac:dyDescent="0.3">
      <c r="A20" s="34"/>
      <c r="B20" s="94" t="s">
        <v>116</v>
      </c>
      <c r="C20" s="96"/>
      <c r="D20" s="96"/>
      <c r="E20" s="96">
        <v>2320</v>
      </c>
      <c r="F20" s="109">
        <v>200</v>
      </c>
      <c r="G20" s="96">
        <v>200</v>
      </c>
      <c r="H20" s="96">
        <v>200</v>
      </c>
      <c r="I20" s="96">
        <v>200</v>
      </c>
      <c r="J20" s="96">
        <v>200</v>
      </c>
      <c r="K20" s="96">
        <v>200</v>
      </c>
      <c r="L20" s="97">
        <v>200</v>
      </c>
    </row>
    <row r="21" spans="1:12" x14ac:dyDescent="0.3">
      <c r="A21" s="34"/>
      <c r="B21" s="1" t="s">
        <v>48</v>
      </c>
      <c r="C21" s="61"/>
      <c r="D21" s="61"/>
      <c r="E21" s="137">
        <v>9608.75</v>
      </c>
      <c r="F21" s="109">
        <v>18000</v>
      </c>
      <c r="G21" s="61">
        <v>18000</v>
      </c>
      <c r="H21" s="61">
        <v>18000</v>
      </c>
      <c r="I21" s="61">
        <v>18000</v>
      </c>
      <c r="J21" s="61">
        <v>18000</v>
      </c>
      <c r="K21" s="61">
        <v>18000</v>
      </c>
      <c r="L21" s="72">
        <v>18000</v>
      </c>
    </row>
    <row r="22" spans="1:12" x14ac:dyDescent="0.3">
      <c r="A22" s="34"/>
      <c r="B22" s="94" t="s">
        <v>49</v>
      </c>
      <c r="C22" s="59"/>
      <c r="D22" s="59"/>
      <c r="E22" s="59">
        <v>1000</v>
      </c>
      <c r="F22" s="108">
        <v>1000</v>
      </c>
      <c r="G22" s="59">
        <v>1000</v>
      </c>
      <c r="H22" s="59">
        <v>1000</v>
      </c>
      <c r="I22" s="59">
        <v>1000</v>
      </c>
      <c r="J22" s="59">
        <v>1000</v>
      </c>
      <c r="K22" s="59">
        <v>1000</v>
      </c>
      <c r="L22" s="95">
        <v>1000</v>
      </c>
    </row>
    <row r="23" spans="1:12" x14ac:dyDescent="0.3">
      <c r="A23" s="34"/>
      <c r="B23" s="1" t="s">
        <v>50</v>
      </c>
      <c r="C23" s="62"/>
      <c r="D23" s="62"/>
      <c r="E23" s="138">
        <v>1003.33</v>
      </c>
      <c r="F23" s="110">
        <v>2000</v>
      </c>
      <c r="G23" s="62">
        <v>2000</v>
      </c>
      <c r="H23" s="62">
        <v>2000</v>
      </c>
      <c r="I23" s="62">
        <v>2000</v>
      </c>
      <c r="J23" s="62">
        <v>2000</v>
      </c>
      <c r="K23" s="62">
        <v>2000</v>
      </c>
      <c r="L23" s="73">
        <v>2000</v>
      </c>
    </row>
    <row r="24" spans="1:12" x14ac:dyDescent="0.3">
      <c r="A24" s="34"/>
      <c r="B24" s="94"/>
      <c r="C24" s="105"/>
      <c r="D24" s="105"/>
      <c r="E24" s="105"/>
      <c r="F24" s="98"/>
      <c r="G24" s="105"/>
      <c r="H24" s="105"/>
      <c r="I24" s="105"/>
      <c r="J24" s="105"/>
      <c r="K24" s="105"/>
      <c r="L24" s="106"/>
    </row>
    <row r="25" spans="1:12" x14ac:dyDescent="0.3">
      <c r="A25" s="34"/>
      <c r="B25" s="1" t="s">
        <v>89</v>
      </c>
      <c r="C25" s="4">
        <v>89565.19</v>
      </c>
      <c r="D25" s="20">
        <v>195251.89</v>
      </c>
      <c r="E25" s="20"/>
      <c r="F25" s="98"/>
      <c r="G25" s="4"/>
      <c r="H25" s="4"/>
      <c r="I25" s="4"/>
      <c r="J25" s="4"/>
      <c r="K25" s="4"/>
      <c r="L25" s="5"/>
    </row>
    <row r="26" spans="1:12" ht="15" thickBot="1" x14ac:dyDescent="0.35">
      <c r="A26" s="35"/>
      <c r="B26" s="16"/>
      <c r="C26" s="17"/>
      <c r="D26" s="23"/>
      <c r="E26" s="23"/>
      <c r="F26" s="104"/>
      <c r="G26" s="17"/>
      <c r="H26" s="17"/>
      <c r="I26" s="17"/>
      <c r="J26" s="17"/>
      <c r="K26" s="17"/>
      <c r="L26" s="18"/>
    </row>
    <row r="27" spans="1:12" x14ac:dyDescent="0.3">
      <c r="A27" s="36"/>
      <c r="B27" s="30" t="s">
        <v>56</v>
      </c>
      <c r="C27" s="2">
        <v>94458.05</v>
      </c>
      <c r="D27" s="19">
        <v>29820</v>
      </c>
      <c r="E27" s="19"/>
      <c r="F27" s="102"/>
      <c r="G27" s="2"/>
      <c r="H27" s="53"/>
      <c r="I27" s="53"/>
      <c r="J27" s="53"/>
      <c r="K27" s="53"/>
      <c r="L27" s="3"/>
    </row>
    <row r="28" spans="1:12" x14ac:dyDescent="0.3">
      <c r="A28" s="37"/>
      <c r="B28" s="30" t="s">
        <v>104</v>
      </c>
      <c r="C28" s="2"/>
      <c r="D28" s="19"/>
      <c r="E28" s="19">
        <v>44435.32</v>
      </c>
      <c r="F28" s="102"/>
      <c r="G28" s="2"/>
      <c r="H28" s="53"/>
      <c r="I28" s="53"/>
      <c r="J28" s="53"/>
      <c r="K28" s="53"/>
      <c r="L28" s="3"/>
    </row>
    <row r="29" spans="1:12" ht="20.399999999999999" x14ac:dyDescent="0.3">
      <c r="A29" s="37"/>
      <c r="B29" s="30" t="s">
        <v>103</v>
      </c>
      <c r="C29" s="2"/>
      <c r="D29" s="19"/>
      <c r="E29" s="19"/>
      <c r="F29" s="102">
        <v>47000</v>
      </c>
      <c r="G29" s="2"/>
      <c r="H29" s="53"/>
      <c r="I29" s="53"/>
      <c r="J29" s="53"/>
      <c r="K29" s="53"/>
      <c r="L29" s="3"/>
    </row>
    <row r="30" spans="1:12" x14ac:dyDescent="0.3">
      <c r="A30" s="37" t="s">
        <v>34</v>
      </c>
      <c r="B30" s="1" t="s">
        <v>51</v>
      </c>
      <c r="C30" s="4">
        <v>9292</v>
      </c>
      <c r="D30" s="20">
        <v>5000</v>
      </c>
      <c r="E30" s="20"/>
      <c r="F30" s="98"/>
      <c r="G30" s="4"/>
      <c r="H30" s="51"/>
      <c r="I30" s="51"/>
      <c r="J30" s="51"/>
      <c r="K30" s="51"/>
      <c r="L30" s="5"/>
    </row>
    <row r="31" spans="1:12" x14ac:dyDescent="0.3">
      <c r="A31" s="37"/>
      <c r="B31" s="1" t="s">
        <v>101</v>
      </c>
      <c r="C31" s="4"/>
      <c r="D31" s="20"/>
      <c r="E31" s="20">
        <v>2000</v>
      </c>
      <c r="F31" s="98"/>
      <c r="G31" s="4"/>
      <c r="H31" s="51"/>
      <c r="I31" s="51"/>
      <c r="J31" s="51"/>
      <c r="K31" s="51"/>
      <c r="L31" s="5"/>
    </row>
    <row r="32" spans="1:12" ht="13.8" customHeight="1" x14ac:dyDescent="0.3">
      <c r="A32" s="37"/>
      <c r="B32" s="1" t="s">
        <v>52</v>
      </c>
      <c r="C32" s="4"/>
      <c r="D32" s="20"/>
      <c r="E32" s="20"/>
      <c r="F32" s="98"/>
      <c r="G32" s="4"/>
      <c r="H32" s="51"/>
      <c r="I32" s="51"/>
      <c r="J32" s="51"/>
      <c r="K32" s="51"/>
      <c r="L32" s="5"/>
    </row>
    <row r="33" spans="1:16" x14ac:dyDescent="0.3">
      <c r="A33" s="37"/>
      <c r="B33" s="1" t="s">
        <v>53</v>
      </c>
      <c r="C33" s="4"/>
      <c r="D33" s="20"/>
      <c r="E33" s="20">
        <v>71780.61</v>
      </c>
      <c r="F33" s="98"/>
      <c r="G33" s="4"/>
      <c r="H33" s="51"/>
      <c r="I33" s="51"/>
      <c r="J33" s="51"/>
      <c r="K33" s="51"/>
      <c r="L33" s="5"/>
    </row>
    <row r="34" spans="1:16" x14ac:dyDescent="0.3">
      <c r="A34" s="37"/>
      <c r="B34" s="1" t="s">
        <v>54</v>
      </c>
      <c r="C34" s="4"/>
      <c r="D34" s="20"/>
      <c r="E34" s="20"/>
      <c r="F34" s="98">
        <v>13000</v>
      </c>
      <c r="G34" s="4"/>
      <c r="H34" s="51"/>
      <c r="I34" s="51"/>
      <c r="J34" s="51"/>
      <c r="K34" s="51"/>
      <c r="L34" s="5"/>
    </row>
    <row r="35" spans="1:16" x14ac:dyDescent="0.3">
      <c r="A35" s="37"/>
      <c r="B35" s="1" t="s">
        <v>117</v>
      </c>
      <c r="C35" s="4"/>
      <c r="D35" s="20"/>
      <c r="E35" s="20">
        <v>11840</v>
      </c>
      <c r="F35" s="98"/>
      <c r="G35" s="4"/>
      <c r="H35" s="51"/>
      <c r="I35" s="51"/>
      <c r="J35" s="51"/>
      <c r="K35" s="51"/>
      <c r="L35" s="5"/>
    </row>
    <row r="36" spans="1:16" x14ac:dyDescent="0.3">
      <c r="A36" s="37"/>
      <c r="B36" s="1" t="s">
        <v>87</v>
      </c>
      <c r="C36" s="4"/>
      <c r="D36" s="20"/>
      <c r="E36" s="20">
        <v>25604.95</v>
      </c>
      <c r="F36" s="98"/>
      <c r="G36" s="4"/>
      <c r="H36" s="51"/>
      <c r="I36" s="51"/>
      <c r="J36" s="51"/>
      <c r="K36" s="51"/>
      <c r="L36" s="5"/>
    </row>
    <row r="37" spans="1:16" x14ac:dyDescent="0.3">
      <c r="A37" s="37"/>
      <c r="B37" s="141" t="s">
        <v>115</v>
      </c>
      <c r="C37" s="4"/>
      <c r="D37" s="20"/>
      <c r="E37" s="20"/>
      <c r="F37" s="98"/>
      <c r="G37" s="143">
        <v>60000</v>
      </c>
      <c r="H37" s="51"/>
      <c r="I37" s="51"/>
      <c r="J37" s="51"/>
      <c r="K37" s="51"/>
      <c r="L37" s="5"/>
      <c r="M37" s="144"/>
      <c r="N37" t="s">
        <v>130</v>
      </c>
    </row>
    <row r="38" spans="1:16" x14ac:dyDescent="0.3">
      <c r="A38" s="37"/>
      <c r="B38" s="119" t="s">
        <v>126</v>
      </c>
      <c r="C38" s="12"/>
      <c r="D38" s="22"/>
      <c r="E38" s="22"/>
      <c r="F38" s="101">
        <v>120000</v>
      </c>
      <c r="G38" s="12"/>
      <c r="H38" s="56"/>
      <c r="I38" s="56"/>
      <c r="J38" s="56"/>
      <c r="K38" s="56"/>
      <c r="L38" s="13"/>
      <c r="M38" t="s">
        <v>131</v>
      </c>
    </row>
    <row r="39" spans="1:16" ht="15" thickBot="1" x14ac:dyDescent="0.35">
      <c r="A39" s="38"/>
      <c r="B39" s="16" t="s">
        <v>97</v>
      </c>
      <c r="C39" s="17"/>
      <c r="D39" s="23"/>
      <c r="E39" s="23"/>
      <c r="F39" s="104">
        <v>184909</v>
      </c>
      <c r="G39" s="17"/>
      <c r="H39" s="52"/>
      <c r="I39" s="52"/>
      <c r="J39" s="52"/>
      <c r="K39" s="52"/>
      <c r="L39" s="18"/>
    </row>
    <row r="40" spans="1:16" x14ac:dyDescent="0.3">
      <c r="A40" s="142" t="s">
        <v>127</v>
      </c>
      <c r="B40" s="43" t="s">
        <v>120</v>
      </c>
      <c r="C40" s="2">
        <v>24122.6</v>
      </c>
      <c r="D40" s="19">
        <v>24122.6</v>
      </c>
      <c r="E40" s="19">
        <v>24122.6</v>
      </c>
      <c r="F40" s="102">
        <v>24122.6</v>
      </c>
      <c r="G40" s="2">
        <v>24122.6</v>
      </c>
      <c r="H40" s="2">
        <v>24122.6</v>
      </c>
      <c r="I40" s="2">
        <v>24122.6</v>
      </c>
      <c r="J40" s="2">
        <v>24122.6</v>
      </c>
      <c r="K40" s="2">
        <v>24122.6</v>
      </c>
      <c r="L40" s="3">
        <v>24122.6</v>
      </c>
    </row>
    <row r="41" spans="1:16" x14ac:dyDescent="0.3">
      <c r="A41" s="40" t="s">
        <v>35</v>
      </c>
      <c r="B41" s="42" t="s">
        <v>121</v>
      </c>
      <c r="C41" s="4">
        <v>24370.639999999999</v>
      </c>
      <c r="D41" s="20">
        <v>24370.639999999999</v>
      </c>
      <c r="E41" s="20">
        <v>24370.639999999999</v>
      </c>
      <c r="F41" s="98">
        <v>24370.639999999999</v>
      </c>
      <c r="G41" s="4">
        <v>24370.639999999999</v>
      </c>
      <c r="H41" s="4">
        <v>24370.639999999999</v>
      </c>
      <c r="I41" s="4">
        <v>24370.639999999999</v>
      </c>
      <c r="J41" s="4">
        <v>24370.639999999999</v>
      </c>
      <c r="K41" s="4">
        <v>24370.639999999999</v>
      </c>
      <c r="L41" s="5">
        <v>24370.639999999999</v>
      </c>
    </row>
    <row r="42" spans="1:16" x14ac:dyDescent="0.3">
      <c r="A42" s="40"/>
      <c r="B42" s="42" t="s">
        <v>122</v>
      </c>
      <c r="C42" s="4"/>
      <c r="D42" s="20"/>
      <c r="E42" s="20"/>
      <c r="F42" s="98">
        <v>2374.5</v>
      </c>
      <c r="G42" s="4">
        <v>2374.5</v>
      </c>
      <c r="H42" s="4">
        <v>2374.5</v>
      </c>
      <c r="I42" s="4">
        <v>2374.5</v>
      </c>
      <c r="J42" s="4">
        <v>2374.5</v>
      </c>
      <c r="K42" s="4">
        <v>2374.5</v>
      </c>
      <c r="L42" s="5">
        <v>2374.5</v>
      </c>
    </row>
    <row r="43" spans="1:16" x14ac:dyDescent="0.3">
      <c r="A43" s="40"/>
      <c r="B43" s="42" t="s">
        <v>123</v>
      </c>
      <c r="C43" s="4"/>
      <c r="D43" s="20"/>
      <c r="E43" s="20"/>
      <c r="F43" s="98"/>
      <c r="G43" s="4"/>
      <c r="H43" s="4">
        <v>2788.07</v>
      </c>
      <c r="I43" s="4">
        <v>2788.07</v>
      </c>
      <c r="J43" s="4">
        <v>2788.07</v>
      </c>
      <c r="K43" s="4">
        <v>2788.07</v>
      </c>
      <c r="L43" s="5">
        <v>2788.07</v>
      </c>
    </row>
    <row r="44" spans="1:16" x14ac:dyDescent="0.3">
      <c r="A44" s="132" t="s">
        <v>119</v>
      </c>
      <c r="B44" s="42" t="s">
        <v>92</v>
      </c>
      <c r="C44" s="4"/>
      <c r="D44" s="20"/>
      <c r="E44" s="20"/>
      <c r="F44" s="98"/>
      <c r="G44" s="4"/>
      <c r="H44" s="51"/>
      <c r="I44" s="51"/>
      <c r="J44" s="51"/>
      <c r="K44" s="51"/>
      <c r="L44" s="5"/>
    </row>
    <row r="45" spans="1:16" x14ac:dyDescent="0.3">
      <c r="A45" s="40"/>
      <c r="B45" s="42" t="s">
        <v>93</v>
      </c>
      <c r="C45" s="4"/>
      <c r="D45" s="20"/>
      <c r="E45" s="20"/>
      <c r="F45" s="98"/>
      <c r="G45" s="4"/>
      <c r="H45" s="51"/>
      <c r="I45" s="51"/>
      <c r="J45" s="51"/>
      <c r="K45" s="51"/>
      <c r="L45" s="5"/>
    </row>
    <row r="46" spans="1:16" x14ac:dyDescent="0.3">
      <c r="A46" s="40"/>
      <c r="B46" s="42" t="s">
        <v>94</v>
      </c>
      <c r="C46" s="4"/>
      <c r="D46" s="20"/>
      <c r="E46" s="20"/>
      <c r="F46" s="98"/>
      <c r="G46" s="4"/>
      <c r="H46" s="51"/>
      <c r="I46" s="51"/>
      <c r="J46" s="51"/>
      <c r="K46" s="51"/>
      <c r="L46" s="5"/>
    </row>
    <row r="47" spans="1:16" x14ac:dyDescent="0.3">
      <c r="A47" s="40"/>
      <c r="B47" s="42"/>
      <c r="C47" s="4" t="s">
        <v>128</v>
      </c>
      <c r="D47" s="20"/>
      <c r="E47" s="20"/>
      <c r="F47" s="98"/>
      <c r="G47" s="4"/>
      <c r="H47" s="51"/>
      <c r="I47" s="51"/>
      <c r="J47" s="51"/>
      <c r="K47" s="51"/>
      <c r="L47" s="5"/>
      <c r="N47" s="27"/>
      <c r="O47" s="27"/>
      <c r="P47" s="27"/>
    </row>
    <row r="48" spans="1:16" ht="15" thickBot="1" x14ac:dyDescent="0.35">
      <c r="A48" s="41"/>
      <c r="B48" s="44" t="s">
        <v>30</v>
      </c>
      <c r="C48" s="31">
        <f t="shared" ref="C48:L48" si="0">SUM(C5:C47)</f>
        <v>241808.47999999998</v>
      </c>
      <c r="D48" s="31">
        <f t="shared" si="0"/>
        <v>278565.13</v>
      </c>
      <c r="E48" s="31">
        <f t="shared" si="0"/>
        <v>326106.38</v>
      </c>
      <c r="F48" s="31">
        <f t="shared" si="0"/>
        <v>570376.74</v>
      </c>
      <c r="G48" s="31">
        <f t="shared" si="0"/>
        <v>265467.74</v>
      </c>
      <c r="H48" s="54">
        <f t="shared" si="0"/>
        <v>208255.81</v>
      </c>
      <c r="I48" s="54">
        <f t="shared" si="0"/>
        <v>208255.81</v>
      </c>
      <c r="J48" s="54">
        <f t="shared" si="0"/>
        <v>208255.81</v>
      </c>
      <c r="K48" s="54">
        <f t="shared" si="0"/>
        <v>208255.81</v>
      </c>
      <c r="L48" s="32">
        <f t="shared" si="0"/>
        <v>208255.81</v>
      </c>
    </row>
    <row r="49" spans="1:12" x14ac:dyDescent="0.3">
      <c r="A49" s="39"/>
      <c r="B49" s="8"/>
      <c r="C49" s="9"/>
      <c r="D49" s="21"/>
      <c r="E49" s="21"/>
      <c r="F49" s="103"/>
      <c r="G49" s="9"/>
      <c r="H49" s="55"/>
      <c r="I49" s="55"/>
      <c r="J49" s="55"/>
      <c r="K49" s="55"/>
      <c r="L49" s="10"/>
    </row>
    <row r="50" spans="1:12" x14ac:dyDescent="0.3">
      <c r="A50" s="40"/>
      <c r="B50" s="8"/>
      <c r="C50" s="9"/>
      <c r="D50" s="21"/>
      <c r="E50" s="21"/>
      <c r="F50" s="103"/>
      <c r="G50" s="9"/>
      <c r="H50" s="55"/>
      <c r="I50" s="55"/>
      <c r="J50" s="55"/>
      <c r="K50" s="55"/>
      <c r="L50" s="10"/>
    </row>
    <row r="51" spans="1:12" x14ac:dyDescent="0.3">
      <c r="A51" s="40" t="s">
        <v>0</v>
      </c>
      <c r="B51" s="8"/>
      <c r="C51" s="9"/>
      <c r="D51" s="21"/>
      <c r="E51" s="21"/>
      <c r="F51" s="103"/>
      <c r="G51" s="9"/>
      <c r="H51" s="55"/>
      <c r="I51" s="55"/>
      <c r="J51" s="55"/>
      <c r="K51" s="55"/>
      <c r="L51" s="11"/>
    </row>
    <row r="52" spans="1:12" x14ac:dyDescent="0.3">
      <c r="A52" s="40" t="s">
        <v>36</v>
      </c>
      <c r="B52" s="8" t="s">
        <v>32</v>
      </c>
      <c r="C52" s="9"/>
      <c r="D52" s="21"/>
      <c r="E52" s="21"/>
      <c r="F52" s="103"/>
      <c r="G52" s="9"/>
      <c r="H52" s="55"/>
      <c r="I52" s="55"/>
      <c r="J52" s="55"/>
      <c r="K52" s="55"/>
      <c r="L52" s="11"/>
    </row>
    <row r="53" spans="1:12" x14ac:dyDescent="0.3">
      <c r="A53" s="40"/>
      <c r="B53" s="15" t="s">
        <v>40</v>
      </c>
      <c r="C53" s="4">
        <v>340762.69</v>
      </c>
      <c r="D53" s="20">
        <f>+C60</f>
        <v>314424.20999999996</v>
      </c>
      <c r="E53" s="20">
        <f t="shared" ref="E53:L53" si="1">+D60</f>
        <v>258250.68999999994</v>
      </c>
      <c r="F53" s="98">
        <v>223224.57</v>
      </c>
      <c r="G53" s="4">
        <f t="shared" si="1"/>
        <v>176650.07000000007</v>
      </c>
      <c r="H53" s="51">
        <f t="shared" si="1"/>
        <v>55863.040000000095</v>
      </c>
      <c r="I53" s="51">
        <f t="shared" si="1"/>
        <v>-7711.4599999999045</v>
      </c>
      <c r="J53" s="51">
        <f t="shared" si="1"/>
        <v>-71285.959999999905</v>
      </c>
      <c r="K53" s="51">
        <f t="shared" si="1"/>
        <v>-134860.4599999999</v>
      </c>
      <c r="L53" s="5">
        <f t="shared" si="1"/>
        <v>-198434.9599999999</v>
      </c>
    </row>
    <row r="54" spans="1:12" x14ac:dyDescent="0.3">
      <c r="A54" s="40"/>
      <c r="B54" s="133" t="s">
        <v>124</v>
      </c>
      <c r="C54" s="134">
        <v>68962.28</v>
      </c>
      <c r="D54" s="134">
        <v>73083.009999999995</v>
      </c>
      <c r="E54" s="134">
        <v>77000</v>
      </c>
      <c r="F54" s="134">
        <v>77000</v>
      </c>
      <c r="G54" s="134">
        <v>0</v>
      </c>
      <c r="H54" s="135">
        <v>0</v>
      </c>
      <c r="I54" s="135">
        <v>0</v>
      </c>
      <c r="J54" s="135">
        <v>0</v>
      </c>
      <c r="K54" s="135">
        <v>0</v>
      </c>
      <c r="L54" s="136">
        <v>0</v>
      </c>
    </row>
    <row r="55" spans="1:12" x14ac:dyDescent="0.3">
      <c r="A55" s="40"/>
      <c r="B55" s="113" t="s">
        <v>118</v>
      </c>
      <c r="C55" s="88">
        <v>86592.72</v>
      </c>
      <c r="D55" s="89">
        <v>89393.600000000006</v>
      </c>
      <c r="E55" s="89">
        <v>83800</v>
      </c>
      <c r="F55" s="100">
        <v>83000</v>
      </c>
      <c r="G55" s="88">
        <v>83000</v>
      </c>
      <c r="H55" s="90">
        <v>83000</v>
      </c>
      <c r="I55" s="90">
        <v>83000</v>
      </c>
      <c r="J55" s="90">
        <v>83000</v>
      </c>
      <c r="K55" s="90">
        <v>83000</v>
      </c>
      <c r="L55" s="91">
        <v>83000</v>
      </c>
    </row>
    <row r="56" spans="1:12" x14ac:dyDescent="0.3">
      <c r="A56" s="40"/>
      <c r="B56" s="15" t="s">
        <v>38</v>
      </c>
      <c r="C56" s="4"/>
      <c r="D56" s="20"/>
      <c r="E56" s="89">
        <v>5335</v>
      </c>
      <c r="F56" s="99">
        <v>304909</v>
      </c>
      <c r="G56" s="4"/>
      <c r="H56" s="51"/>
      <c r="I56" s="51"/>
      <c r="J56" s="51"/>
      <c r="K56" s="51"/>
      <c r="L56" s="5"/>
    </row>
    <row r="57" spans="1:12" x14ac:dyDescent="0.3">
      <c r="A57" s="40"/>
      <c r="B57" s="113" t="s">
        <v>129</v>
      </c>
      <c r="C57" s="114">
        <v>59915</v>
      </c>
      <c r="D57" s="115">
        <v>59915</v>
      </c>
      <c r="E57" s="115">
        <v>48493.24</v>
      </c>
      <c r="F57" s="116">
        <v>58893.24</v>
      </c>
      <c r="G57" s="114">
        <v>61680.71</v>
      </c>
      <c r="H57" s="117">
        <v>61681.31</v>
      </c>
      <c r="I57" s="117">
        <v>61681.31</v>
      </c>
      <c r="J57" s="117">
        <v>61681.31</v>
      </c>
      <c r="K57" s="117">
        <v>61681.31</v>
      </c>
      <c r="L57" s="118">
        <v>61681.31</v>
      </c>
    </row>
    <row r="58" spans="1:12" x14ac:dyDescent="0.3">
      <c r="A58" s="40"/>
      <c r="B58" s="15" t="s">
        <v>39</v>
      </c>
      <c r="C58" s="12">
        <f>-C48</f>
        <v>-241808.47999999998</v>
      </c>
      <c r="D58" s="22">
        <f t="shared" ref="D58:L58" si="2">-D48</f>
        <v>-278565.13</v>
      </c>
      <c r="E58" s="22">
        <f t="shared" si="2"/>
        <v>-326106.38</v>
      </c>
      <c r="F58" s="101">
        <f t="shared" si="2"/>
        <v>-570376.74</v>
      </c>
      <c r="G58" s="12">
        <f t="shared" si="2"/>
        <v>-265467.74</v>
      </c>
      <c r="H58" s="56">
        <f t="shared" si="2"/>
        <v>-208255.81</v>
      </c>
      <c r="I58" s="56">
        <f t="shared" si="2"/>
        <v>-208255.81</v>
      </c>
      <c r="J58" s="56">
        <f t="shared" si="2"/>
        <v>-208255.81</v>
      </c>
      <c r="K58" s="56">
        <f t="shared" si="2"/>
        <v>-208255.81</v>
      </c>
      <c r="L58" s="13">
        <f t="shared" si="2"/>
        <v>-208255.81</v>
      </c>
    </row>
    <row r="59" spans="1:12" x14ac:dyDescent="0.3">
      <c r="A59" s="40"/>
      <c r="B59" s="15"/>
      <c r="C59" s="12"/>
      <c r="D59" s="22"/>
      <c r="E59" s="22"/>
      <c r="F59" s="101"/>
      <c r="G59" s="12"/>
      <c r="H59" s="56"/>
      <c r="I59" s="56"/>
      <c r="J59" s="56"/>
      <c r="K59" s="56"/>
      <c r="L59" s="13"/>
    </row>
    <row r="60" spans="1:12" ht="15" thickBot="1" x14ac:dyDescent="0.35">
      <c r="A60" s="41"/>
      <c r="B60" s="45" t="s">
        <v>31</v>
      </c>
      <c r="C60" s="46">
        <f>SUM(C53:C59)</f>
        <v>314424.20999999996</v>
      </c>
      <c r="D60" s="47">
        <f>SUM(D52:D59)</f>
        <v>258250.68999999994</v>
      </c>
      <c r="E60" s="47">
        <f>SUM(E52:E58)</f>
        <v>146772.54999999993</v>
      </c>
      <c r="F60" s="47">
        <f>SUM(F52:F58)</f>
        <v>176650.07000000007</v>
      </c>
      <c r="G60" s="46">
        <f>SUM(G52:G58)</f>
        <v>55863.040000000095</v>
      </c>
      <c r="H60" s="121">
        <f>SUM(H53:H59)</f>
        <v>-7711.4599999999045</v>
      </c>
      <c r="I60" s="121">
        <f>SUM(I53:I59)</f>
        <v>-71285.959999999905</v>
      </c>
      <c r="J60" s="121">
        <f>SUM(J53:J59)</f>
        <v>-134860.4599999999</v>
      </c>
      <c r="K60" s="121">
        <f>SUM(K53:K59)</f>
        <v>-198434.9599999999</v>
      </c>
      <c r="L60" s="122">
        <f>SUM(L53:L59)</f>
        <v>-262009.4599999999</v>
      </c>
    </row>
    <row r="61" spans="1:12" x14ac:dyDescent="0.3">
      <c r="A61" s="174" t="s">
        <v>125</v>
      </c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</row>
    <row r="62" spans="1:12" x14ac:dyDescent="0.3">
      <c r="A62" s="173" t="s">
        <v>135</v>
      </c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</row>
  </sheetData>
  <mergeCells count="14">
    <mergeCell ref="A62:L62"/>
    <mergeCell ref="A61:L61"/>
    <mergeCell ref="K3:K4"/>
    <mergeCell ref="L3:L4"/>
    <mergeCell ref="A1:L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2B510-92C2-49EB-970A-F0935E0DAD55}">
  <dimension ref="A1:L45"/>
  <sheetViews>
    <sheetView workbookViewId="0">
      <selection sqref="A1:L2"/>
    </sheetView>
  </sheetViews>
  <sheetFormatPr defaultRowHeight="14.4" x14ac:dyDescent="0.3"/>
  <cols>
    <col min="1" max="1" width="10.33203125" customWidth="1"/>
    <col min="2" max="2" width="18" customWidth="1"/>
    <col min="3" max="3" width="11" customWidth="1"/>
    <col min="4" max="4" width="13.21875" customWidth="1"/>
    <col min="5" max="6" width="12.88671875" customWidth="1"/>
    <col min="7" max="7" width="11.77734375" customWidth="1"/>
    <col min="8" max="8" width="14" customWidth="1"/>
    <col min="9" max="9" width="13.88671875" customWidth="1"/>
    <col min="10" max="10" width="11.88671875" customWidth="1"/>
    <col min="11" max="11" width="13.5546875" customWidth="1"/>
    <col min="12" max="12" width="15.109375" customWidth="1"/>
  </cols>
  <sheetData>
    <row r="1" spans="1:12" x14ac:dyDescent="0.3">
      <c r="A1" s="160" t="s">
        <v>139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2"/>
    </row>
    <row r="2" spans="1:12" ht="15" thickBot="1" x14ac:dyDescent="0.35">
      <c r="A2" s="163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5"/>
    </row>
    <row r="3" spans="1:12" x14ac:dyDescent="0.3">
      <c r="A3" s="33"/>
      <c r="B3" s="166" t="s">
        <v>1</v>
      </c>
      <c r="C3" s="168">
        <v>2022</v>
      </c>
      <c r="D3" s="168">
        <v>2023</v>
      </c>
      <c r="E3" s="168">
        <v>2024</v>
      </c>
      <c r="F3" s="168">
        <v>2025</v>
      </c>
      <c r="G3" s="168">
        <v>2026</v>
      </c>
      <c r="H3" s="172">
        <v>2027</v>
      </c>
      <c r="I3" s="172">
        <v>2028</v>
      </c>
      <c r="J3" s="172">
        <v>2029</v>
      </c>
      <c r="K3" s="172">
        <v>2030</v>
      </c>
      <c r="L3" s="170">
        <v>2031</v>
      </c>
    </row>
    <row r="4" spans="1:12" x14ac:dyDescent="0.3">
      <c r="A4" s="34"/>
      <c r="B4" s="167"/>
      <c r="C4" s="169"/>
      <c r="D4" s="169"/>
      <c r="E4" s="169"/>
      <c r="F4" s="169"/>
      <c r="G4" s="169"/>
      <c r="H4" s="168"/>
      <c r="I4" s="168"/>
      <c r="J4" s="168"/>
      <c r="K4" s="168"/>
      <c r="L4" s="171"/>
    </row>
    <row r="5" spans="1:12" x14ac:dyDescent="0.3">
      <c r="A5" s="34" t="s">
        <v>33</v>
      </c>
      <c r="B5" s="30" t="s">
        <v>3</v>
      </c>
      <c r="C5" s="60">
        <v>13315.29</v>
      </c>
      <c r="D5" s="60">
        <v>13820.62</v>
      </c>
      <c r="E5" s="148">
        <v>16150.52</v>
      </c>
      <c r="F5" s="111">
        <v>20000</v>
      </c>
      <c r="G5" s="69">
        <v>20000</v>
      </c>
      <c r="H5" s="69">
        <v>20000</v>
      </c>
      <c r="I5" s="69">
        <v>20000</v>
      </c>
      <c r="J5" s="69">
        <v>20000</v>
      </c>
      <c r="K5" s="69">
        <v>20000</v>
      </c>
      <c r="L5" s="69">
        <v>20000</v>
      </c>
    </row>
    <row r="6" spans="1:12" x14ac:dyDescent="0.3">
      <c r="A6" s="34"/>
      <c r="B6" s="94" t="s">
        <v>4</v>
      </c>
      <c r="C6" s="59">
        <v>1428.38</v>
      </c>
      <c r="D6" s="59">
        <v>1471.99</v>
      </c>
      <c r="E6" s="59">
        <v>1839.04</v>
      </c>
      <c r="F6" s="108">
        <v>2500</v>
      </c>
      <c r="G6" s="59">
        <v>2500</v>
      </c>
      <c r="H6" s="59">
        <v>2500</v>
      </c>
      <c r="I6" s="59">
        <v>2500</v>
      </c>
      <c r="J6" s="59">
        <v>2500</v>
      </c>
      <c r="K6" s="59">
        <v>2500</v>
      </c>
      <c r="L6" s="59">
        <v>2500</v>
      </c>
    </row>
    <row r="7" spans="1:12" x14ac:dyDescent="0.3">
      <c r="A7" s="34"/>
      <c r="B7" s="1" t="s">
        <v>57</v>
      </c>
      <c r="C7" s="60">
        <v>1050</v>
      </c>
      <c r="D7" s="60">
        <v>1050</v>
      </c>
      <c r="E7" s="60">
        <v>1050</v>
      </c>
      <c r="F7" s="108">
        <v>1050</v>
      </c>
      <c r="G7" s="60">
        <v>1050</v>
      </c>
      <c r="H7" s="60">
        <v>1050</v>
      </c>
      <c r="I7" s="60">
        <v>1050</v>
      </c>
      <c r="J7" s="60">
        <v>1050</v>
      </c>
      <c r="K7" s="60">
        <v>1050</v>
      </c>
      <c r="L7" s="60">
        <v>1050</v>
      </c>
    </row>
    <row r="8" spans="1:12" x14ac:dyDescent="0.3">
      <c r="A8" s="34"/>
      <c r="B8" s="94" t="s">
        <v>7</v>
      </c>
      <c r="C8" s="59">
        <v>1932</v>
      </c>
      <c r="D8" s="59">
        <v>2036</v>
      </c>
      <c r="E8" s="59">
        <v>2160</v>
      </c>
      <c r="F8" s="108">
        <v>2800</v>
      </c>
      <c r="G8" s="59">
        <v>2800</v>
      </c>
      <c r="H8" s="59">
        <v>2800</v>
      </c>
      <c r="I8" s="59">
        <v>2800</v>
      </c>
      <c r="J8" s="59">
        <v>2800</v>
      </c>
      <c r="K8" s="59">
        <v>2800</v>
      </c>
      <c r="L8" s="59">
        <v>2800</v>
      </c>
    </row>
    <row r="9" spans="1:12" x14ac:dyDescent="0.3">
      <c r="A9" s="34"/>
      <c r="B9" s="1" t="s">
        <v>58</v>
      </c>
      <c r="C9" s="60">
        <v>45000</v>
      </c>
      <c r="D9" s="60">
        <v>74488.66</v>
      </c>
      <c r="E9" s="60">
        <v>56000</v>
      </c>
      <c r="F9" s="108">
        <v>80000</v>
      </c>
      <c r="G9" s="60">
        <v>80000</v>
      </c>
      <c r="H9" s="60">
        <v>80000</v>
      </c>
      <c r="I9" s="60">
        <v>80000</v>
      </c>
      <c r="J9" s="60">
        <v>80000</v>
      </c>
      <c r="K9" s="60">
        <v>80000</v>
      </c>
      <c r="L9" s="60">
        <v>80000</v>
      </c>
    </row>
    <row r="10" spans="1:12" x14ac:dyDescent="0.3">
      <c r="A10" s="34"/>
      <c r="B10" s="94" t="s">
        <v>59</v>
      </c>
      <c r="C10" s="59">
        <v>2500</v>
      </c>
      <c r="D10" s="59">
        <v>1200</v>
      </c>
      <c r="E10" s="59">
        <v>500</v>
      </c>
      <c r="F10" s="108">
        <v>500</v>
      </c>
      <c r="G10" s="59">
        <v>500</v>
      </c>
      <c r="H10" s="59">
        <v>500</v>
      </c>
      <c r="I10" s="59">
        <v>500</v>
      </c>
      <c r="J10" s="59">
        <v>500</v>
      </c>
      <c r="K10" s="59">
        <v>500</v>
      </c>
      <c r="L10" s="59">
        <v>500</v>
      </c>
    </row>
    <row r="11" spans="1:12" x14ac:dyDescent="0.3">
      <c r="A11" s="34"/>
      <c r="B11" s="1" t="s">
        <v>60</v>
      </c>
      <c r="C11" s="60">
        <v>83628.61</v>
      </c>
      <c r="D11" s="60">
        <v>82187.27</v>
      </c>
      <c r="E11" s="60">
        <v>104763</v>
      </c>
      <c r="F11" s="108">
        <v>85000</v>
      </c>
      <c r="G11" s="60">
        <v>85000</v>
      </c>
      <c r="H11" s="60">
        <v>85000</v>
      </c>
      <c r="I11" s="60">
        <v>85000</v>
      </c>
      <c r="J11" s="60">
        <v>85000</v>
      </c>
      <c r="K11" s="60">
        <v>85000</v>
      </c>
      <c r="L11" s="60">
        <v>85000</v>
      </c>
    </row>
    <row r="12" spans="1:12" x14ac:dyDescent="0.3">
      <c r="A12" s="34"/>
      <c r="B12" s="94" t="s">
        <v>61</v>
      </c>
      <c r="C12" s="59">
        <v>9893.15</v>
      </c>
      <c r="D12" s="59">
        <v>9540.5</v>
      </c>
      <c r="E12" s="59">
        <v>9212.5</v>
      </c>
      <c r="F12" s="108">
        <v>10000</v>
      </c>
      <c r="G12" s="59">
        <v>10000</v>
      </c>
      <c r="H12" s="59">
        <v>10000</v>
      </c>
      <c r="I12" s="59">
        <v>10000</v>
      </c>
      <c r="J12" s="59">
        <v>10000</v>
      </c>
      <c r="K12" s="59">
        <v>10000</v>
      </c>
      <c r="L12" s="59">
        <v>10000</v>
      </c>
    </row>
    <row r="13" spans="1:12" x14ac:dyDescent="0.3">
      <c r="A13" s="34"/>
      <c r="B13" s="1" t="s">
        <v>62</v>
      </c>
      <c r="C13" s="60">
        <v>39657.300000000003</v>
      </c>
      <c r="D13" s="60">
        <v>36029.550000000003</v>
      </c>
      <c r="E13" s="60">
        <v>40000</v>
      </c>
      <c r="F13" s="108">
        <v>40000</v>
      </c>
      <c r="G13" s="60">
        <v>40000</v>
      </c>
      <c r="H13" s="60">
        <v>40000</v>
      </c>
      <c r="I13" s="60">
        <v>40000</v>
      </c>
      <c r="J13" s="60">
        <v>40000</v>
      </c>
      <c r="K13" s="60">
        <v>40000</v>
      </c>
      <c r="L13" s="60">
        <v>40000</v>
      </c>
    </row>
    <row r="14" spans="1:12" x14ac:dyDescent="0.3">
      <c r="A14" s="34"/>
      <c r="B14" s="94" t="s">
        <v>63</v>
      </c>
      <c r="C14" s="59">
        <v>500</v>
      </c>
      <c r="D14" s="59">
        <v>500</v>
      </c>
      <c r="E14" s="59">
        <v>500</v>
      </c>
      <c r="F14" s="108">
        <v>500</v>
      </c>
      <c r="G14" s="59">
        <v>500</v>
      </c>
      <c r="H14" s="59">
        <v>500</v>
      </c>
      <c r="I14" s="59">
        <v>500</v>
      </c>
      <c r="J14" s="59">
        <v>500</v>
      </c>
      <c r="K14" s="59">
        <v>500</v>
      </c>
      <c r="L14" s="59">
        <v>500</v>
      </c>
    </row>
    <row r="15" spans="1:12" x14ac:dyDescent="0.3">
      <c r="A15" s="34"/>
      <c r="B15" s="1" t="s">
        <v>19</v>
      </c>
      <c r="C15" s="60">
        <v>0</v>
      </c>
      <c r="D15" s="60">
        <v>1551</v>
      </c>
      <c r="E15" s="60">
        <v>0</v>
      </c>
      <c r="F15" s="108">
        <v>1600</v>
      </c>
      <c r="G15" s="60">
        <v>0</v>
      </c>
      <c r="H15" s="60">
        <v>1600</v>
      </c>
      <c r="I15" s="60">
        <v>0</v>
      </c>
      <c r="J15" s="60">
        <v>1600</v>
      </c>
      <c r="K15" s="60">
        <v>0</v>
      </c>
      <c r="L15" s="60">
        <v>1600</v>
      </c>
    </row>
    <row r="16" spans="1:12" x14ac:dyDescent="0.3">
      <c r="A16" s="34"/>
      <c r="B16" s="94" t="s">
        <v>64</v>
      </c>
      <c r="C16" s="59">
        <v>1014.87</v>
      </c>
      <c r="D16" s="59">
        <v>601.63</v>
      </c>
      <c r="E16" s="59">
        <v>1200</v>
      </c>
      <c r="F16" s="108">
        <v>1200</v>
      </c>
      <c r="G16" s="59">
        <v>1200</v>
      </c>
      <c r="H16" s="59">
        <v>1200</v>
      </c>
      <c r="I16" s="59">
        <v>1200</v>
      </c>
      <c r="J16" s="59">
        <v>1200</v>
      </c>
      <c r="K16" s="59">
        <v>1200</v>
      </c>
      <c r="L16" s="59">
        <v>1200</v>
      </c>
    </row>
    <row r="17" spans="1:12" x14ac:dyDescent="0.3">
      <c r="A17" s="34"/>
      <c r="B17" s="1" t="s">
        <v>2</v>
      </c>
      <c r="C17" s="60">
        <v>2719.39</v>
      </c>
      <c r="D17" s="60">
        <v>3172.73</v>
      </c>
      <c r="E17" s="60">
        <v>3809.47</v>
      </c>
      <c r="F17" s="108">
        <v>3500</v>
      </c>
      <c r="G17" s="60">
        <v>3500</v>
      </c>
      <c r="H17" s="60">
        <v>3500</v>
      </c>
      <c r="I17" s="60">
        <v>3500</v>
      </c>
      <c r="J17" s="60">
        <v>3500</v>
      </c>
      <c r="K17" s="60">
        <v>3500</v>
      </c>
      <c r="L17" s="60">
        <v>3500</v>
      </c>
    </row>
    <row r="18" spans="1:12" x14ac:dyDescent="0.3">
      <c r="A18" s="34"/>
      <c r="B18" s="94" t="s">
        <v>65</v>
      </c>
      <c r="C18" s="59">
        <v>511.67</v>
      </c>
      <c r="D18" s="59">
        <v>785.22</v>
      </c>
      <c r="E18" s="59">
        <v>282.83999999999997</v>
      </c>
      <c r="F18" s="108">
        <v>600</v>
      </c>
      <c r="G18" s="59">
        <v>600</v>
      </c>
      <c r="H18" s="59">
        <v>600</v>
      </c>
      <c r="I18" s="59">
        <v>600</v>
      </c>
      <c r="J18" s="59">
        <v>600</v>
      </c>
      <c r="K18" s="59">
        <v>600</v>
      </c>
      <c r="L18" s="59">
        <v>600</v>
      </c>
    </row>
    <row r="19" spans="1:12" x14ac:dyDescent="0.3">
      <c r="A19" s="34"/>
      <c r="B19" s="1" t="s">
        <v>66</v>
      </c>
      <c r="C19" s="60">
        <v>10354.969999999999</v>
      </c>
      <c r="D19" s="60">
        <v>10378.200000000001</v>
      </c>
      <c r="E19" s="60">
        <v>8924.32</v>
      </c>
      <c r="F19" s="108">
        <v>10500</v>
      </c>
      <c r="G19" s="60">
        <v>10500</v>
      </c>
      <c r="H19" s="60">
        <v>10500</v>
      </c>
      <c r="I19" s="60">
        <v>10500</v>
      </c>
      <c r="J19" s="60">
        <v>10500</v>
      </c>
      <c r="K19" s="60">
        <v>10500</v>
      </c>
      <c r="L19" s="60">
        <v>10500</v>
      </c>
    </row>
    <row r="20" spans="1:12" x14ac:dyDescent="0.3">
      <c r="A20" s="34"/>
      <c r="B20" s="94" t="s">
        <v>12</v>
      </c>
      <c r="C20" s="59">
        <v>10361.6</v>
      </c>
      <c r="D20" s="59">
        <v>10161.6</v>
      </c>
      <c r="E20" s="59">
        <v>10161.48</v>
      </c>
      <c r="F20" s="108">
        <v>10500</v>
      </c>
      <c r="G20" s="59">
        <v>10500</v>
      </c>
      <c r="H20" s="59">
        <v>10500</v>
      </c>
      <c r="I20" s="59">
        <v>10500</v>
      </c>
      <c r="J20" s="59">
        <v>10500</v>
      </c>
      <c r="K20" s="59">
        <v>10500</v>
      </c>
      <c r="L20" s="59">
        <v>10500</v>
      </c>
    </row>
    <row r="21" spans="1:12" x14ac:dyDescent="0.3">
      <c r="A21" s="34"/>
      <c r="B21" s="1" t="s">
        <v>67</v>
      </c>
      <c r="C21" s="61"/>
      <c r="D21" s="61">
        <v>0</v>
      </c>
      <c r="E21" s="61">
        <v>7332.35</v>
      </c>
      <c r="F21" s="109">
        <v>12000</v>
      </c>
      <c r="G21" s="61">
        <v>12000</v>
      </c>
      <c r="H21" s="61">
        <v>12000</v>
      </c>
      <c r="I21" s="61">
        <v>12000</v>
      </c>
      <c r="J21" s="61">
        <v>12000</v>
      </c>
      <c r="K21" s="61">
        <v>12000</v>
      </c>
      <c r="L21" s="61">
        <v>12000</v>
      </c>
    </row>
    <row r="22" spans="1:12" x14ac:dyDescent="0.3">
      <c r="A22" s="34"/>
      <c r="B22" s="94" t="s">
        <v>68</v>
      </c>
      <c r="C22" s="96">
        <v>1950</v>
      </c>
      <c r="D22" s="96">
        <v>300</v>
      </c>
      <c r="E22" s="96">
        <v>0</v>
      </c>
      <c r="F22" s="109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</row>
    <row r="23" spans="1:12" x14ac:dyDescent="0.3">
      <c r="A23" s="34"/>
      <c r="B23" s="1" t="s">
        <v>14</v>
      </c>
      <c r="C23" s="61">
        <v>3989.88</v>
      </c>
      <c r="D23" s="61">
        <v>4199.88</v>
      </c>
      <c r="E23" s="61">
        <v>6119.88</v>
      </c>
      <c r="F23" s="109">
        <v>6500</v>
      </c>
      <c r="G23" s="61">
        <v>6500</v>
      </c>
      <c r="H23" s="61">
        <v>6500</v>
      </c>
      <c r="I23" s="61">
        <v>6500</v>
      </c>
      <c r="J23" s="61">
        <v>6500</v>
      </c>
      <c r="K23" s="61">
        <v>6500</v>
      </c>
      <c r="L23" s="61">
        <v>6500</v>
      </c>
    </row>
    <row r="24" spans="1:12" x14ac:dyDescent="0.3">
      <c r="A24" s="34"/>
      <c r="B24" s="94" t="s">
        <v>69</v>
      </c>
      <c r="C24" s="59">
        <v>1401.18</v>
      </c>
      <c r="D24" s="59">
        <v>1206.48</v>
      </c>
      <c r="E24" s="59">
        <v>5427.77</v>
      </c>
      <c r="F24" s="108">
        <v>5500</v>
      </c>
      <c r="G24" s="59">
        <v>5500</v>
      </c>
      <c r="H24" s="59">
        <v>5500</v>
      </c>
      <c r="I24" s="59">
        <v>5500</v>
      </c>
      <c r="J24" s="59">
        <v>5500</v>
      </c>
      <c r="K24" s="59">
        <v>5500</v>
      </c>
      <c r="L24" s="59">
        <v>5500</v>
      </c>
    </row>
    <row r="25" spans="1:12" x14ac:dyDescent="0.3">
      <c r="A25" s="34"/>
      <c r="B25" s="1"/>
      <c r="C25" s="4"/>
      <c r="D25" s="20"/>
      <c r="E25" s="4"/>
      <c r="F25" s="98"/>
      <c r="G25" s="4"/>
      <c r="H25" s="4"/>
      <c r="I25" s="4"/>
      <c r="J25" s="4"/>
      <c r="K25" s="4"/>
      <c r="L25" s="5"/>
    </row>
    <row r="26" spans="1:12" ht="15" thickBot="1" x14ac:dyDescent="0.35">
      <c r="A26" s="34"/>
      <c r="B26" s="119"/>
      <c r="C26" s="12"/>
      <c r="D26" s="22"/>
      <c r="E26" s="12"/>
      <c r="F26" s="101"/>
      <c r="G26" s="12"/>
      <c r="H26" s="12"/>
      <c r="I26" s="12"/>
      <c r="J26" s="12"/>
      <c r="K26" s="12"/>
      <c r="L26" s="13"/>
    </row>
    <row r="27" spans="1:12" x14ac:dyDescent="0.3">
      <c r="A27" s="124"/>
      <c r="B27" s="127" t="s">
        <v>110</v>
      </c>
      <c r="C27" s="128"/>
      <c r="D27" s="129"/>
      <c r="E27" s="128"/>
      <c r="F27" s="130">
        <v>20000</v>
      </c>
      <c r="G27" s="128"/>
      <c r="H27" s="128"/>
      <c r="I27" s="128"/>
      <c r="J27" s="128"/>
      <c r="K27" s="128"/>
      <c r="L27" s="131"/>
    </row>
    <row r="28" spans="1:12" x14ac:dyDescent="0.3">
      <c r="A28" s="125"/>
      <c r="B28" s="1" t="s">
        <v>70</v>
      </c>
      <c r="C28" s="4"/>
      <c r="D28" s="20">
        <v>4077.11</v>
      </c>
      <c r="E28" s="4"/>
      <c r="F28" s="98"/>
      <c r="G28" s="4"/>
      <c r="H28" s="4"/>
      <c r="I28" s="4"/>
      <c r="J28" s="4"/>
      <c r="K28" s="4"/>
      <c r="L28" s="5"/>
    </row>
    <row r="29" spans="1:12" x14ac:dyDescent="0.3">
      <c r="A29" s="125" t="s">
        <v>34</v>
      </c>
      <c r="B29" s="1" t="s">
        <v>71</v>
      </c>
      <c r="C29" s="4"/>
      <c r="D29" s="20"/>
      <c r="E29" s="4"/>
      <c r="F29" s="98"/>
      <c r="G29" s="4"/>
      <c r="H29" s="4"/>
      <c r="I29" s="4"/>
      <c r="J29" s="4"/>
      <c r="K29" s="4"/>
      <c r="L29" s="5"/>
    </row>
    <row r="30" spans="1:12" ht="15" thickBot="1" x14ac:dyDescent="0.35">
      <c r="A30" s="126"/>
      <c r="B30" s="16" t="s">
        <v>88</v>
      </c>
      <c r="C30" s="17"/>
      <c r="D30" s="23"/>
      <c r="E30" s="17"/>
      <c r="F30" s="104">
        <v>7500</v>
      </c>
      <c r="G30" s="17"/>
      <c r="H30" s="17"/>
      <c r="I30" s="17"/>
      <c r="J30" s="17"/>
      <c r="K30" s="17"/>
      <c r="L30" s="18"/>
    </row>
    <row r="31" spans="1:12" x14ac:dyDescent="0.3">
      <c r="A31" s="39" t="s">
        <v>35</v>
      </c>
      <c r="B31" s="43" t="s">
        <v>134</v>
      </c>
      <c r="C31" s="2">
        <v>227735.94</v>
      </c>
      <c r="D31" s="2">
        <v>227735.94</v>
      </c>
      <c r="E31" s="2">
        <v>227735.94</v>
      </c>
      <c r="F31" s="102">
        <v>227735.94</v>
      </c>
      <c r="G31" s="2">
        <v>227735.94</v>
      </c>
      <c r="H31" s="2">
        <v>227735.94</v>
      </c>
      <c r="I31" s="2">
        <v>227735.94</v>
      </c>
      <c r="J31" s="2"/>
      <c r="K31" s="2"/>
      <c r="L31" s="3"/>
    </row>
    <row r="32" spans="1:12" ht="15" thickBot="1" x14ac:dyDescent="0.35">
      <c r="A32" s="41"/>
      <c r="B32" s="44" t="s">
        <v>30</v>
      </c>
      <c r="C32" s="31">
        <f t="shared" ref="C32:L32" si="0">SUM(C5:C31)</f>
        <v>458944.23</v>
      </c>
      <c r="D32" s="31">
        <f t="shared" si="0"/>
        <v>486494.38000000006</v>
      </c>
      <c r="E32" s="112">
        <f t="shared" si="0"/>
        <v>503169.11000000004</v>
      </c>
      <c r="F32" s="112">
        <f t="shared" si="0"/>
        <v>549485.93999999994</v>
      </c>
      <c r="G32" s="31">
        <f t="shared" si="0"/>
        <v>520385.94</v>
      </c>
      <c r="H32" s="54">
        <f t="shared" si="0"/>
        <v>521985.94</v>
      </c>
      <c r="I32" s="54">
        <f t="shared" si="0"/>
        <v>520385.94</v>
      </c>
      <c r="J32" s="54">
        <f t="shared" si="0"/>
        <v>294250</v>
      </c>
      <c r="K32" s="54">
        <f t="shared" si="0"/>
        <v>292650</v>
      </c>
      <c r="L32" s="32">
        <f t="shared" si="0"/>
        <v>294250</v>
      </c>
    </row>
    <row r="33" spans="1:12" x14ac:dyDescent="0.3">
      <c r="A33" s="39"/>
      <c r="B33" s="8"/>
      <c r="C33" s="9"/>
      <c r="D33" s="21"/>
      <c r="E33" s="147"/>
      <c r="F33" s="103"/>
      <c r="G33" s="9"/>
      <c r="H33" s="55"/>
      <c r="I33" s="55"/>
      <c r="J33" s="55"/>
      <c r="K33" s="55"/>
      <c r="L33" s="10"/>
    </row>
    <row r="34" spans="1:12" x14ac:dyDescent="0.3">
      <c r="A34" s="40"/>
      <c r="B34" s="8"/>
      <c r="C34" s="9"/>
      <c r="D34" s="21"/>
      <c r="E34" s="147"/>
      <c r="F34" s="103"/>
      <c r="G34" s="9"/>
      <c r="H34" s="55"/>
      <c r="I34" s="55"/>
      <c r="J34" s="55"/>
      <c r="K34" s="55"/>
      <c r="L34" s="10"/>
    </row>
    <row r="35" spans="1:12" x14ac:dyDescent="0.3">
      <c r="A35" s="40" t="s">
        <v>0</v>
      </c>
      <c r="B35" s="8"/>
      <c r="C35" s="9"/>
      <c r="D35" s="21"/>
      <c r="E35" s="147"/>
      <c r="F35" s="103"/>
      <c r="G35" s="9"/>
      <c r="H35" s="55"/>
      <c r="I35" s="55"/>
      <c r="J35" s="55"/>
      <c r="K35" s="55"/>
      <c r="L35" s="11"/>
    </row>
    <row r="36" spans="1:12" x14ac:dyDescent="0.3">
      <c r="A36" s="40" t="s">
        <v>36</v>
      </c>
      <c r="B36" s="8" t="s">
        <v>32</v>
      </c>
      <c r="C36" s="9"/>
      <c r="D36" s="21"/>
      <c r="E36" s="147"/>
      <c r="F36" s="103"/>
      <c r="G36" s="9"/>
      <c r="H36" s="55"/>
      <c r="I36" s="55"/>
      <c r="J36" s="55"/>
      <c r="K36" s="55"/>
      <c r="L36" s="11"/>
    </row>
    <row r="37" spans="1:12" x14ac:dyDescent="0.3">
      <c r="A37" s="40"/>
      <c r="B37" s="15" t="s">
        <v>40</v>
      </c>
      <c r="C37" s="4">
        <v>261755.58</v>
      </c>
      <c r="D37" s="20">
        <f>+C43</f>
        <v>406992.04999999993</v>
      </c>
      <c r="E37" s="4">
        <f t="shared" ref="E37:L37" si="1">+D43</f>
        <v>467880.92999999988</v>
      </c>
      <c r="F37" s="98">
        <v>413148.72</v>
      </c>
      <c r="G37" s="4">
        <f t="shared" si="1"/>
        <v>313662.78000000003</v>
      </c>
      <c r="H37" s="51">
        <f t="shared" si="1"/>
        <v>243276.84000000003</v>
      </c>
      <c r="I37" s="51">
        <f t="shared" si="1"/>
        <v>171290.90000000008</v>
      </c>
      <c r="J37" s="51">
        <f t="shared" si="1"/>
        <v>100904.96000000014</v>
      </c>
      <c r="K37" s="51">
        <f t="shared" si="1"/>
        <v>256654.9600000002</v>
      </c>
      <c r="L37" s="5">
        <f t="shared" si="1"/>
        <v>414004.9600000002</v>
      </c>
    </row>
    <row r="38" spans="1:12" x14ac:dyDescent="0.3">
      <c r="A38" s="40"/>
      <c r="B38" s="15" t="s">
        <v>37</v>
      </c>
      <c r="C38" s="75">
        <v>604180.69999999995</v>
      </c>
      <c r="D38" s="76">
        <v>547383.26</v>
      </c>
      <c r="E38" s="75">
        <v>440000</v>
      </c>
      <c r="F38" s="99">
        <v>450000</v>
      </c>
      <c r="G38" s="75">
        <v>450000</v>
      </c>
      <c r="H38" s="81">
        <v>450000</v>
      </c>
      <c r="I38" s="81">
        <v>450000</v>
      </c>
      <c r="J38" s="81">
        <v>450000</v>
      </c>
      <c r="K38" s="81">
        <v>450000</v>
      </c>
      <c r="L38" s="77">
        <v>450000</v>
      </c>
    </row>
    <row r="39" spans="1:12" x14ac:dyDescent="0.3">
      <c r="A39" s="40"/>
      <c r="B39" s="15" t="s">
        <v>38</v>
      </c>
      <c r="C39" s="4"/>
      <c r="D39" s="20"/>
      <c r="E39" s="4"/>
      <c r="F39" s="98"/>
      <c r="G39" s="4"/>
      <c r="H39" s="51"/>
      <c r="I39" s="51"/>
      <c r="J39" s="51"/>
      <c r="K39" s="51"/>
      <c r="L39" s="5"/>
    </row>
    <row r="40" spans="1:12" x14ac:dyDescent="0.3">
      <c r="A40" s="40"/>
      <c r="B40" s="15" t="s">
        <v>55</v>
      </c>
      <c r="C40" s="12"/>
      <c r="D40" s="22"/>
      <c r="E40" s="12"/>
      <c r="F40" s="101"/>
      <c r="G40" s="12"/>
      <c r="H40" s="56"/>
      <c r="I40" s="56"/>
      <c r="J40" s="56"/>
      <c r="K40" s="56"/>
      <c r="L40" s="13"/>
    </row>
    <row r="41" spans="1:12" x14ac:dyDescent="0.3">
      <c r="A41" s="40"/>
      <c r="B41" s="15" t="s">
        <v>39</v>
      </c>
      <c r="C41" s="12">
        <f>-C32</f>
        <v>-458944.23</v>
      </c>
      <c r="D41" s="22">
        <f t="shared" ref="D41:L41" si="2">-D32</f>
        <v>-486494.38000000006</v>
      </c>
      <c r="E41" s="12">
        <f t="shared" si="2"/>
        <v>-503169.11000000004</v>
      </c>
      <c r="F41" s="101">
        <f t="shared" si="2"/>
        <v>-549485.93999999994</v>
      </c>
      <c r="G41" s="12">
        <f t="shared" si="2"/>
        <v>-520385.94</v>
      </c>
      <c r="H41" s="56">
        <f t="shared" si="2"/>
        <v>-521985.94</v>
      </c>
      <c r="I41" s="56">
        <f t="shared" si="2"/>
        <v>-520385.94</v>
      </c>
      <c r="J41" s="56">
        <f t="shared" si="2"/>
        <v>-294250</v>
      </c>
      <c r="K41" s="56">
        <f t="shared" si="2"/>
        <v>-292650</v>
      </c>
      <c r="L41" s="13">
        <f t="shared" si="2"/>
        <v>-294250</v>
      </c>
    </row>
    <row r="42" spans="1:12" x14ac:dyDescent="0.3">
      <c r="A42" s="40"/>
      <c r="B42" s="15"/>
      <c r="C42" s="12"/>
      <c r="D42" s="22"/>
      <c r="E42" s="12"/>
      <c r="F42" s="101"/>
      <c r="G42" s="12"/>
      <c r="H42" s="56"/>
      <c r="I42" s="56"/>
      <c r="J42" s="56"/>
      <c r="K42" s="56"/>
      <c r="L42" s="13"/>
    </row>
    <row r="43" spans="1:12" ht="15" thickBot="1" x14ac:dyDescent="0.35">
      <c r="A43" s="41"/>
      <c r="B43" s="45" t="s">
        <v>31</v>
      </c>
      <c r="C43" s="46">
        <f t="shared" ref="C43:L43" si="3">SUM(C37:C42)</f>
        <v>406992.04999999993</v>
      </c>
      <c r="D43" s="47">
        <f t="shared" si="3"/>
        <v>467880.92999999988</v>
      </c>
      <c r="E43" s="46">
        <f t="shared" si="3"/>
        <v>404711.81999999989</v>
      </c>
      <c r="F43" s="46">
        <f t="shared" si="3"/>
        <v>313662.78000000003</v>
      </c>
      <c r="G43" s="46">
        <f t="shared" si="3"/>
        <v>243276.84000000003</v>
      </c>
      <c r="H43" s="57">
        <f t="shared" si="3"/>
        <v>171290.90000000008</v>
      </c>
      <c r="I43" s="57">
        <f t="shared" si="3"/>
        <v>100904.96000000014</v>
      </c>
      <c r="J43" s="57">
        <f t="shared" si="3"/>
        <v>256654.9600000002</v>
      </c>
      <c r="K43" s="57">
        <f t="shared" si="3"/>
        <v>414004.9600000002</v>
      </c>
      <c r="L43" s="48">
        <f t="shared" si="3"/>
        <v>569754.9600000002</v>
      </c>
    </row>
    <row r="44" spans="1:12" x14ac:dyDescent="0.3">
      <c r="A44" s="175" t="s">
        <v>135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</row>
    <row r="45" spans="1:12" x14ac:dyDescent="0.3">
      <c r="A45" s="173" t="s">
        <v>136</v>
      </c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</row>
  </sheetData>
  <mergeCells count="14">
    <mergeCell ref="A44:L44"/>
    <mergeCell ref="A45:L45"/>
    <mergeCell ref="K3:K4"/>
    <mergeCell ref="L3:L4"/>
    <mergeCell ref="A1:L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8860E-E907-4047-8537-9B317032B757}">
  <dimension ref="A1:L25"/>
  <sheetViews>
    <sheetView workbookViewId="0">
      <selection sqref="A1:L2"/>
    </sheetView>
  </sheetViews>
  <sheetFormatPr defaultRowHeight="14.4" x14ac:dyDescent="0.3"/>
  <cols>
    <col min="1" max="1" width="13.88671875" customWidth="1"/>
    <col min="2" max="2" width="15.5546875" customWidth="1"/>
    <col min="3" max="3" width="11" customWidth="1"/>
    <col min="4" max="5" width="11.6640625" customWidth="1"/>
    <col min="6" max="6" width="11" customWidth="1"/>
    <col min="7" max="7" width="11.77734375" customWidth="1"/>
    <col min="8" max="8" width="11.44140625" customWidth="1"/>
    <col min="9" max="9" width="10.6640625" customWidth="1"/>
    <col min="10" max="10" width="10.109375" customWidth="1"/>
    <col min="11" max="11" width="11.33203125" customWidth="1"/>
    <col min="12" max="12" width="13.109375" customWidth="1"/>
  </cols>
  <sheetData>
    <row r="1" spans="1:12" x14ac:dyDescent="0.3">
      <c r="A1" s="160" t="s">
        <v>140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2"/>
    </row>
    <row r="2" spans="1:12" ht="15" thickBot="1" x14ac:dyDescent="0.35">
      <c r="A2" s="163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5"/>
    </row>
    <row r="3" spans="1:12" x14ac:dyDescent="0.3">
      <c r="A3" s="33"/>
      <c r="B3" s="176" t="s">
        <v>1</v>
      </c>
      <c r="C3" s="168">
        <v>2022</v>
      </c>
      <c r="D3" s="168">
        <v>2023</v>
      </c>
      <c r="E3" s="168">
        <v>2024</v>
      </c>
      <c r="F3" s="168">
        <v>2025</v>
      </c>
      <c r="G3" s="168">
        <v>2026</v>
      </c>
      <c r="H3" s="172">
        <v>2027</v>
      </c>
      <c r="I3" s="172">
        <v>2028</v>
      </c>
      <c r="J3" s="172">
        <v>2029</v>
      </c>
      <c r="K3" s="172">
        <v>2030</v>
      </c>
      <c r="L3" s="170">
        <v>2031</v>
      </c>
    </row>
    <row r="4" spans="1:12" x14ac:dyDescent="0.3">
      <c r="A4" s="34"/>
      <c r="B4" s="177"/>
      <c r="C4" s="169"/>
      <c r="D4" s="169"/>
      <c r="E4" s="169"/>
      <c r="F4" s="169"/>
      <c r="G4" s="169"/>
      <c r="H4" s="168"/>
      <c r="I4" s="168"/>
      <c r="J4" s="168"/>
      <c r="K4" s="168"/>
      <c r="L4" s="171"/>
    </row>
    <row r="5" spans="1:12" ht="30.6" x14ac:dyDescent="0.3">
      <c r="A5" s="34" t="s">
        <v>34</v>
      </c>
      <c r="B5" s="43" t="s">
        <v>75</v>
      </c>
      <c r="C5" s="58"/>
      <c r="D5" s="58"/>
      <c r="E5" s="157">
        <v>15000</v>
      </c>
      <c r="F5" s="156"/>
      <c r="G5" s="63"/>
      <c r="H5" s="63"/>
      <c r="I5" s="63"/>
      <c r="J5" s="63"/>
      <c r="K5" s="63"/>
      <c r="L5" s="65"/>
    </row>
    <row r="6" spans="1:12" ht="40.200000000000003" customHeight="1" x14ac:dyDescent="0.3">
      <c r="A6" s="34"/>
      <c r="B6" s="42" t="s">
        <v>76</v>
      </c>
      <c r="C6" s="60"/>
      <c r="D6" s="60"/>
      <c r="E6" s="157">
        <v>17500</v>
      </c>
      <c r="F6" s="158"/>
      <c r="G6" s="64"/>
      <c r="H6" s="64"/>
      <c r="I6" s="64"/>
      <c r="J6" s="64"/>
      <c r="K6" s="64"/>
      <c r="L6" s="66"/>
    </row>
    <row r="7" spans="1:12" x14ac:dyDescent="0.3">
      <c r="A7" s="34"/>
      <c r="B7" s="42" t="s">
        <v>77</v>
      </c>
      <c r="C7" s="60"/>
      <c r="D7" s="60"/>
      <c r="E7" s="157">
        <v>6429</v>
      </c>
      <c r="F7" s="158"/>
      <c r="G7" s="64"/>
      <c r="H7" s="64"/>
      <c r="I7" s="64"/>
      <c r="J7" s="64"/>
      <c r="K7" s="64"/>
      <c r="L7" s="66"/>
    </row>
    <row r="8" spans="1:12" ht="20.399999999999999" x14ac:dyDescent="0.3">
      <c r="A8" s="34"/>
      <c r="B8" s="42" t="s">
        <v>108</v>
      </c>
      <c r="C8" s="60"/>
      <c r="D8" s="60"/>
      <c r="E8" s="157"/>
      <c r="F8" s="158">
        <v>350000</v>
      </c>
      <c r="G8" s="64"/>
      <c r="H8" s="64"/>
      <c r="I8" s="64"/>
      <c r="J8" s="64"/>
      <c r="K8" s="64"/>
      <c r="L8" s="66"/>
    </row>
    <row r="9" spans="1:12" ht="20.399999999999999" x14ac:dyDescent="0.3">
      <c r="A9" s="34"/>
      <c r="B9" s="42" t="s">
        <v>109</v>
      </c>
      <c r="C9" s="4"/>
      <c r="D9" s="20"/>
      <c r="E9" s="4"/>
      <c r="F9" s="98">
        <v>23744.959999999999</v>
      </c>
      <c r="G9" s="4"/>
      <c r="H9" s="4"/>
      <c r="I9" s="4"/>
      <c r="J9" s="4"/>
      <c r="K9" s="4"/>
      <c r="L9" s="5"/>
    </row>
    <row r="10" spans="1:12" ht="30.6" x14ac:dyDescent="0.3">
      <c r="A10" s="34"/>
      <c r="B10" s="42" t="s">
        <v>81</v>
      </c>
      <c r="C10" s="4"/>
      <c r="D10" s="20"/>
      <c r="E10" s="4"/>
      <c r="F10" s="98"/>
      <c r="G10" s="4">
        <v>15000</v>
      </c>
      <c r="H10" s="4"/>
      <c r="I10" s="4"/>
      <c r="J10" s="4"/>
      <c r="K10" s="4"/>
      <c r="L10" s="5"/>
    </row>
    <row r="11" spans="1:12" ht="20.399999999999999" x14ac:dyDescent="0.3">
      <c r="A11" s="34"/>
      <c r="B11" s="42" t="s">
        <v>78</v>
      </c>
      <c r="C11" s="4"/>
      <c r="D11" s="20"/>
      <c r="E11" s="4"/>
      <c r="F11" s="98"/>
      <c r="G11" s="4"/>
      <c r="H11" s="4"/>
      <c r="I11" s="4"/>
      <c r="J11" s="4"/>
      <c r="K11" s="4"/>
      <c r="L11" s="5"/>
    </row>
    <row r="12" spans="1:12" x14ac:dyDescent="0.3">
      <c r="A12" s="34"/>
      <c r="B12" s="42" t="s">
        <v>79</v>
      </c>
      <c r="C12" s="4"/>
      <c r="D12" s="20"/>
      <c r="E12" s="4"/>
      <c r="F12" s="98"/>
      <c r="G12" s="4">
        <v>309000</v>
      </c>
      <c r="H12" s="4"/>
      <c r="I12" s="4"/>
      <c r="J12" s="4"/>
      <c r="K12" s="4"/>
      <c r="L12" s="5"/>
    </row>
    <row r="13" spans="1:12" x14ac:dyDescent="0.3">
      <c r="A13" s="34"/>
      <c r="B13" s="42" t="s">
        <v>80</v>
      </c>
      <c r="C13" s="4"/>
      <c r="D13" s="20"/>
      <c r="E13" s="4"/>
      <c r="F13" s="98"/>
      <c r="G13" s="4">
        <v>61000</v>
      </c>
      <c r="H13" s="4"/>
      <c r="I13" s="4"/>
      <c r="J13" s="4"/>
      <c r="K13" s="4"/>
      <c r="L13" s="5"/>
    </row>
    <row r="14" spans="1:12" ht="16.2" customHeight="1" thickBot="1" x14ac:dyDescent="0.35">
      <c r="A14" s="34"/>
      <c r="B14" s="153"/>
      <c r="C14" s="17"/>
      <c r="D14" s="23"/>
      <c r="E14" s="17"/>
      <c r="F14" s="104"/>
      <c r="G14" s="17"/>
      <c r="H14" s="17"/>
      <c r="I14" s="17"/>
      <c r="J14" s="17"/>
      <c r="K14" s="17"/>
      <c r="L14" s="18"/>
    </row>
    <row r="15" spans="1:12" ht="15.6" customHeight="1" thickBot="1" x14ac:dyDescent="0.35">
      <c r="A15" s="35"/>
      <c r="B15" s="44" t="s">
        <v>30</v>
      </c>
      <c r="C15" s="31">
        <f t="shared" ref="C15:L15" si="0">SUM(C5:C14)</f>
        <v>0</v>
      </c>
      <c r="D15" s="31">
        <f t="shared" si="0"/>
        <v>0</v>
      </c>
      <c r="E15" s="112">
        <f t="shared" si="0"/>
        <v>38929</v>
      </c>
      <c r="F15" s="31">
        <f t="shared" si="0"/>
        <v>373744.96</v>
      </c>
      <c r="G15" s="31">
        <f t="shared" si="0"/>
        <v>385000</v>
      </c>
      <c r="H15" s="54">
        <f t="shared" si="0"/>
        <v>0</v>
      </c>
      <c r="I15" s="54">
        <f t="shared" si="0"/>
        <v>0</v>
      </c>
      <c r="J15" s="54">
        <f t="shared" si="0"/>
        <v>0</v>
      </c>
      <c r="K15" s="54">
        <f t="shared" si="0"/>
        <v>0</v>
      </c>
      <c r="L15" s="32">
        <f t="shared" si="0"/>
        <v>0</v>
      </c>
    </row>
    <row r="16" spans="1:12" x14ac:dyDescent="0.3">
      <c r="A16" s="34" t="s">
        <v>0</v>
      </c>
      <c r="B16" s="8" t="s">
        <v>32</v>
      </c>
      <c r="C16" s="9"/>
      <c r="D16" s="21"/>
      <c r="E16" s="147"/>
      <c r="F16" s="103"/>
      <c r="G16" s="9"/>
      <c r="H16" s="55"/>
      <c r="I16" s="55"/>
      <c r="J16" s="55"/>
      <c r="K16" s="55"/>
      <c r="L16" s="11"/>
    </row>
    <row r="17" spans="1:12" x14ac:dyDescent="0.3">
      <c r="A17" s="34" t="s">
        <v>36</v>
      </c>
      <c r="B17" s="15" t="s">
        <v>40</v>
      </c>
      <c r="C17" s="4">
        <v>51625.72</v>
      </c>
      <c r="D17" s="20">
        <f>+C24</f>
        <v>73096.100000000006</v>
      </c>
      <c r="E17" s="4">
        <f t="shared" ref="E17:L17" si="1">+D24</f>
        <v>96752</v>
      </c>
      <c r="F17" s="98">
        <f t="shared" si="1"/>
        <v>57823</v>
      </c>
      <c r="G17" s="4">
        <f t="shared" si="1"/>
        <v>80823</v>
      </c>
      <c r="H17" s="51">
        <f t="shared" si="1"/>
        <v>88823</v>
      </c>
      <c r="I17" s="51">
        <f t="shared" si="1"/>
        <v>111823</v>
      </c>
      <c r="J17" s="51">
        <f t="shared" si="1"/>
        <v>134823</v>
      </c>
      <c r="K17" s="51">
        <f t="shared" si="1"/>
        <v>157823</v>
      </c>
      <c r="L17" s="5">
        <f t="shared" si="1"/>
        <v>180823</v>
      </c>
    </row>
    <row r="18" spans="1:12" x14ac:dyDescent="0.3">
      <c r="A18" s="34"/>
      <c r="B18" s="15" t="s">
        <v>37</v>
      </c>
      <c r="C18" s="4">
        <v>21470.38</v>
      </c>
      <c r="D18" s="20">
        <v>23655.9</v>
      </c>
      <c r="E18" s="4"/>
      <c r="F18" s="98">
        <v>23000</v>
      </c>
      <c r="G18" s="4">
        <v>23000</v>
      </c>
      <c r="H18" s="51">
        <v>23000</v>
      </c>
      <c r="I18" s="51">
        <v>23000</v>
      </c>
      <c r="J18" s="51">
        <v>23000</v>
      </c>
      <c r="K18" s="51">
        <v>23000</v>
      </c>
      <c r="L18" s="5">
        <v>23000</v>
      </c>
    </row>
    <row r="19" spans="1:12" x14ac:dyDescent="0.3">
      <c r="A19" s="34"/>
      <c r="B19" s="15" t="s">
        <v>106</v>
      </c>
      <c r="C19" s="4"/>
      <c r="D19" s="20"/>
      <c r="E19" s="4"/>
      <c r="F19" s="98">
        <v>373744.96</v>
      </c>
      <c r="G19" s="4"/>
      <c r="H19" s="51"/>
      <c r="I19" s="51"/>
      <c r="J19" s="51"/>
      <c r="K19" s="51"/>
      <c r="L19" s="5"/>
    </row>
    <row r="20" spans="1:12" x14ac:dyDescent="0.3">
      <c r="A20" s="34"/>
      <c r="B20" s="15" t="s">
        <v>107</v>
      </c>
      <c r="C20" s="12"/>
      <c r="D20" s="22"/>
      <c r="E20" s="12"/>
      <c r="F20" s="101"/>
      <c r="G20" s="12">
        <v>370000</v>
      </c>
      <c r="H20" s="56"/>
      <c r="I20" s="56"/>
      <c r="J20" s="56"/>
      <c r="K20" s="56"/>
      <c r="L20" s="13"/>
    </row>
    <row r="21" spans="1:12" x14ac:dyDescent="0.3">
      <c r="A21" s="34"/>
      <c r="B21" s="15" t="s">
        <v>55</v>
      </c>
      <c r="C21" s="12"/>
      <c r="D21" s="22"/>
      <c r="E21" s="12"/>
      <c r="F21" s="101"/>
      <c r="G21" s="12"/>
      <c r="H21" s="56"/>
      <c r="I21" s="56"/>
      <c r="J21" s="56"/>
      <c r="K21" s="56"/>
      <c r="L21" s="13"/>
    </row>
    <row r="22" spans="1:12" x14ac:dyDescent="0.3">
      <c r="A22" s="34"/>
      <c r="B22" s="15" t="s">
        <v>39</v>
      </c>
      <c r="C22" s="12">
        <f>-C15</f>
        <v>0</v>
      </c>
      <c r="D22" s="22">
        <f t="shared" ref="D22:L22" si="2">-D15</f>
        <v>0</v>
      </c>
      <c r="E22" s="12">
        <f t="shared" si="2"/>
        <v>-38929</v>
      </c>
      <c r="F22" s="101">
        <f t="shared" si="2"/>
        <v>-373744.96</v>
      </c>
      <c r="G22" s="12">
        <f t="shared" si="2"/>
        <v>-385000</v>
      </c>
      <c r="H22" s="56">
        <f t="shared" si="2"/>
        <v>0</v>
      </c>
      <c r="I22" s="56">
        <f t="shared" si="2"/>
        <v>0</v>
      </c>
      <c r="J22" s="56">
        <f t="shared" si="2"/>
        <v>0</v>
      </c>
      <c r="K22" s="56">
        <f t="shared" si="2"/>
        <v>0</v>
      </c>
      <c r="L22" s="13">
        <f t="shared" si="2"/>
        <v>0</v>
      </c>
    </row>
    <row r="23" spans="1:12" x14ac:dyDescent="0.3">
      <c r="A23" s="34"/>
      <c r="B23" s="15"/>
      <c r="C23" s="12"/>
      <c r="D23" s="22"/>
      <c r="E23" s="12"/>
      <c r="F23" s="101"/>
      <c r="G23" s="12"/>
      <c r="H23" s="56"/>
      <c r="I23" s="56"/>
      <c r="J23" s="56"/>
      <c r="K23" s="56"/>
      <c r="L23" s="13"/>
    </row>
    <row r="24" spans="1:12" ht="15" thickBot="1" x14ac:dyDescent="0.35">
      <c r="A24" s="35"/>
      <c r="B24" s="45" t="s">
        <v>31</v>
      </c>
      <c r="C24" s="46">
        <f>SUM(C16:C19)</f>
        <v>73096.100000000006</v>
      </c>
      <c r="D24" s="47">
        <f>SUM(D16:D23)</f>
        <v>96752</v>
      </c>
      <c r="E24" s="46">
        <f>SUM(E16:E22)</f>
        <v>57823</v>
      </c>
      <c r="F24" s="46">
        <f>SUM(F16:F22)</f>
        <v>80823</v>
      </c>
      <c r="G24" s="46">
        <f>SUM(G16:G22)</f>
        <v>88823</v>
      </c>
      <c r="H24" s="57">
        <f>SUM(H17:H23)</f>
        <v>111823</v>
      </c>
      <c r="I24" s="57">
        <f>SUM(I17:I23)</f>
        <v>134823</v>
      </c>
      <c r="J24" s="57">
        <f>SUM(J17:J23)</f>
        <v>157823</v>
      </c>
      <c r="K24" s="57">
        <f>SUM(K17:K23)</f>
        <v>180823</v>
      </c>
      <c r="L24" s="48">
        <f>SUM(L17:L23)</f>
        <v>203823</v>
      </c>
    </row>
    <row r="25" spans="1:12" x14ac:dyDescent="0.3">
      <c r="A25" s="175" t="s">
        <v>135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</row>
  </sheetData>
  <mergeCells count="13">
    <mergeCell ref="A25:L25"/>
    <mergeCell ref="K3:K4"/>
    <mergeCell ref="L3:L4"/>
    <mergeCell ref="A1:L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General Fund</vt:lpstr>
      <vt:lpstr>Street Fund</vt:lpstr>
      <vt:lpstr>Enterprise Fund</vt:lpstr>
      <vt:lpstr>2101 Permissive-OPWC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UANUser</dc:creator>
  <cp:lastModifiedBy>UANUser</cp:lastModifiedBy>
  <cp:lastPrinted>2025-03-05T18:36:27Z</cp:lastPrinted>
  <dcterms:created xsi:type="dcterms:W3CDTF">2024-07-24T20:24:03Z</dcterms:created>
  <dcterms:modified xsi:type="dcterms:W3CDTF">2025-03-12T14:14:21Z</dcterms:modified>
</cp:coreProperties>
</file>